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11.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2.xml" ContentType="application/vnd.openxmlformats-officedocument.drawing+xml"/>
  <Override PartName="/xl/ctrlProps/ctrlProp19.xml" ContentType="application/vnd.ms-excel.controlproperties+xml"/>
  <Override PartName="/xl/ctrlProps/ctrlProp20.xml" ContentType="application/vnd.ms-excel.controlproperties+xml"/>
  <Override PartName="/xl/pivotTables/pivotTable1.xml" ContentType="application/vnd.openxmlformats-officedocument.spreadsheetml.pivotTable+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mc:AlternateContent xmlns:mc="http://schemas.openxmlformats.org/markup-compatibility/2006">
    <mc:Choice Requires="x15">
      <x15ac:absPath xmlns:x15ac="http://schemas.microsoft.com/office/spreadsheetml/2010/11/ac" url="E:\GLF\GLF\GLF ESMS\ESMS WEB\"/>
    </mc:Choice>
  </mc:AlternateContent>
  <xr:revisionPtr revIDLastSave="0" documentId="8_{79180AAC-7FBC-4002-9D1B-366795C6EB66}" xr6:coauthVersionLast="47" xr6:coauthVersionMax="47" xr10:uidLastSave="{00000000-0000-0000-0000-000000000000}"/>
  <bookViews>
    <workbookView xWindow="-110" yWindow="-110" windowWidth="19420" windowHeight="10300" firstSheet="1" activeTab="1" xr2:uid="{C43A4E00-6697-944B-8C54-3DBEA71A04E4}"/>
  </bookViews>
  <sheets>
    <sheet name="PRESENTATION - INSTRUCTIONS" sheetId="28" r:id="rId1"/>
    <sheet name="0. MASTER" sheetId="9" r:id="rId2"/>
    <sheet name="1. LABOUR" sheetId="11" r:id="rId3"/>
    <sheet name="2. GRIEVANCE MAN" sheetId="16" r:id="rId4"/>
    <sheet name="3. SEP" sheetId="17" r:id="rId5"/>
    <sheet name="4. GENDER" sheetId="18" r:id="rId6"/>
    <sheet name="5. ACCIDENTS-INCIDENTS" sheetId="22" r:id="rId7"/>
    <sheet name="6.1.SPC-ESMP" sheetId="23" r:id="rId8"/>
    <sheet name="6.2.SPC-ESMP" sheetId="25" r:id="rId9"/>
    <sheet name="6.3.SPC-ESMP" sheetId="26" r:id="rId10"/>
    <sheet name="6.4.SPC-ESMP" sheetId="27" r:id="rId11"/>
    <sheet name="6.5.SPC-ESMP" sheetId="24" r:id="rId12"/>
    <sheet name="CHART" sheetId="21" r:id="rId13"/>
    <sheet name="INTERNAL REFERENCES" sheetId="4" r:id="rId14"/>
    <sheet name="DBHEADER" sheetId="19" state="hidden" r:id="rId15"/>
    <sheet name="DBBODY" sheetId="20" state="hidden" r:id="rId16"/>
  </sheets>
  <definedNames>
    <definedName name="_ftn1" localSheetId="13">'INTERNAL REFERENCES'!$B$32</definedName>
    <definedName name="_ftnref1" localSheetId="13">'INTERNAL REFERENCES'!$B$21</definedName>
  </definedNames>
  <calcPr calcId="191029"/>
  <pivotCaches>
    <pivotCache cacheId="0"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8" l="1"/>
  <c r="E13" i="16"/>
  <c r="F1" i="24" l="1"/>
  <c r="F1" i="27"/>
  <c r="F1" i="26"/>
  <c r="F1" i="25"/>
  <c r="F1" i="23"/>
  <c r="H6" i="24"/>
  <c r="H6" i="27"/>
  <c r="H6" i="26"/>
  <c r="H6" i="25"/>
  <c r="H6" i="23"/>
  <c r="H6" i="22"/>
  <c r="H6" i="18"/>
  <c r="H6" i="17"/>
  <c r="H6" i="16"/>
  <c r="H6" i="11"/>
  <c r="F26" i="9" l="1"/>
  <c r="F25" i="9"/>
  <c r="F24" i="9"/>
  <c r="F23" i="9"/>
  <c r="F22" i="9"/>
  <c r="F21" i="9"/>
  <c r="F20" i="9"/>
  <c r="F19" i="9"/>
  <c r="F18" i="9"/>
  <c r="F17" i="9"/>
  <c r="B2" i="24"/>
  <c r="B2" i="27"/>
  <c r="B2" i="26"/>
  <c r="B2" i="25"/>
  <c r="B2" i="23"/>
  <c r="B2" i="22"/>
  <c r="B2" i="18"/>
  <c r="B2" i="17"/>
  <c r="B2" i="16"/>
  <c r="B2" i="11"/>
  <c r="C4" i="24"/>
  <c r="C3" i="24"/>
  <c r="C4" i="27"/>
  <c r="C3" i="27"/>
  <c r="C4" i="26"/>
  <c r="C3" i="26"/>
  <c r="C4" i="25"/>
  <c r="C3" i="25"/>
  <c r="C4" i="23"/>
  <c r="C3" i="23"/>
  <c r="C4" i="22"/>
  <c r="C3" i="22"/>
  <c r="C4" i="18"/>
  <c r="C3" i="18"/>
  <c r="C4" i="17"/>
  <c r="C3" i="17"/>
  <c r="C4" i="16"/>
  <c r="C3" i="16"/>
  <c r="C4" i="11"/>
  <c r="C3" i="11"/>
  <c r="E14" i="27" l="1"/>
  <c r="E13" i="27"/>
  <c r="E12" i="27"/>
  <c r="E11" i="27"/>
  <c r="E10" i="27"/>
  <c r="C8" i="27"/>
  <c r="F5" i="27"/>
  <c r="G4" i="27"/>
  <c r="J3" i="27"/>
  <c r="I3" i="27"/>
  <c r="B8" i="27"/>
  <c r="A2" i="27"/>
  <c r="E14" i="26"/>
  <c r="E13" i="26"/>
  <c r="E12" i="26"/>
  <c r="E11" i="26"/>
  <c r="E10" i="26"/>
  <c r="C8" i="26"/>
  <c r="F5" i="26"/>
  <c r="G4" i="26"/>
  <c r="J3" i="26"/>
  <c r="I3" i="26"/>
  <c r="B8" i="26"/>
  <c r="A2" i="26"/>
  <c r="E14" i="25"/>
  <c r="E13" i="25"/>
  <c r="E12" i="25"/>
  <c r="E11" i="25"/>
  <c r="E10" i="25"/>
  <c r="C8" i="25"/>
  <c r="F5" i="25"/>
  <c r="G4" i="25"/>
  <c r="J3" i="25"/>
  <c r="I3" i="25"/>
  <c r="B8" i="25"/>
  <c r="A2" i="25"/>
  <c r="E14" i="24"/>
  <c r="E13" i="24"/>
  <c r="E12" i="24"/>
  <c r="E11" i="24"/>
  <c r="E10" i="24"/>
  <c r="C8" i="24"/>
  <c r="F5" i="24"/>
  <c r="G4" i="24"/>
  <c r="J3" i="24"/>
  <c r="I3" i="24"/>
  <c r="B8" i="24"/>
  <c r="A2" i="24"/>
  <c r="C8" i="23"/>
  <c r="E14" i="23"/>
  <c r="E13" i="23"/>
  <c r="E12" i="23"/>
  <c r="E11" i="23"/>
  <c r="E10" i="23"/>
  <c r="F5" i="23"/>
  <c r="G4" i="23"/>
  <c r="J3" i="23"/>
  <c r="I3" i="23"/>
  <c r="B8" i="23"/>
  <c r="A2" i="23"/>
  <c r="J3" i="22"/>
  <c r="J3" i="18"/>
  <c r="J3" i="17"/>
  <c r="J3" i="16"/>
  <c r="J3" i="11"/>
  <c r="E15" i="22"/>
  <c r="E13" i="22"/>
  <c r="E10" i="22"/>
  <c r="C2" i="22"/>
  <c r="C2" i="18"/>
  <c r="E14" i="18"/>
  <c r="E15" i="18"/>
  <c r="F1" i="22"/>
  <c r="F1" i="18"/>
  <c r="C8" i="18"/>
  <c r="C8" i="22"/>
  <c r="E16" i="22"/>
  <c r="E14" i="22"/>
  <c r="E12" i="22"/>
  <c r="E11" i="22"/>
  <c r="F5" i="22"/>
  <c r="G4" i="22"/>
  <c r="I3" i="22"/>
  <c r="B8" i="22"/>
  <c r="A2" i="22"/>
  <c r="A2" i="18"/>
  <c r="E15" i="17"/>
  <c r="E13" i="17"/>
  <c r="E14" i="17"/>
  <c r="A2" i="17"/>
  <c r="A2" i="16"/>
  <c r="E14" i="16"/>
  <c r="F16" i="9"/>
  <c r="F27" i="9"/>
  <c r="F13" i="9"/>
  <c r="F12" i="9"/>
  <c r="F10" i="9"/>
  <c r="F11" i="9"/>
  <c r="F9" i="9"/>
  <c r="F5" i="18" l="1"/>
  <c r="F5" i="17"/>
  <c r="F5" i="16"/>
  <c r="F5" i="11"/>
  <c r="A2" i="11" l="1"/>
  <c r="F1" i="17" l="1"/>
  <c r="F1" i="16"/>
  <c r="F1" i="11"/>
  <c r="E12" i="18"/>
  <c r="E11" i="18"/>
  <c r="E10" i="18"/>
  <c r="I3" i="18"/>
  <c r="B8" i="18"/>
  <c r="E12" i="17"/>
  <c r="E11" i="17"/>
  <c r="E10" i="17"/>
  <c r="I3" i="17"/>
  <c r="B8" i="17"/>
  <c r="E12" i="16"/>
  <c r="E11" i="16"/>
  <c r="E10" i="16"/>
  <c r="I3" i="16"/>
  <c r="B8" i="16"/>
  <c r="E17" i="11"/>
  <c r="E16" i="11"/>
  <c r="E15" i="11"/>
  <c r="E14" i="11"/>
  <c r="E12" i="11"/>
  <c r="E11" i="11"/>
  <c r="E10" i="11"/>
  <c r="E13" i="11"/>
  <c r="I3" i="11" l="1"/>
  <c r="B8" i="11"/>
  <c r="G4" i="18"/>
  <c r="G4" i="16"/>
  <c r="G4" i="17"/>
  <c r="C2" i="17"/>
  <c r="C8" i="17" s="1"/>
  <c r="C2" i="16"/>
  <c r="C8" i="16" s="1"/>
  <c r="C2" i="11"/>
  <c r="C8" i="11" s="1"/>
  <c r="G4" i="11" l="1"/>
  <c r="B7" i="9"/>
  <c r="B14" i="9" s="1"/>
</calcChain>
</file>

<file path=xl/sharedStrings.xml><?xml version="1.0" encoding="utf-8"?>
<sst xmlns="http://schemas.openxmlformats.org/spreadsheetml/2006/main" count="2182" uniqueCount="509">
  <si>
    <t>TITLE</t>
  </si>
  <si>
    <t>NO</t>
  </si>
  <si>
    <t>YES</t>
  </si>
  <si>
    <t>1 MONTH</t>
  </si>
  <si>
    <t>2 MONTHS</t>
  </si>
  <si>
    <t>3 MONTHS</t>
  </si>
  <si>
    <t>4 MONTHS</t>
  </si>
  <si>
    <t>5 MONTHS</t>
  </si>
  <si>
    <t>6 MONTHS</t>
  </si>
  <si>
    <t>7 MONTHS</t>
  </si>
  <si>
    <t>8 MONTHS</t>
  </si>
  <si>
    <t>9 MONTHS</t>
  </si>
  <si>
    <t>10 MONTHS</t>
  </si>
  <si>
    <t>11 MONTHS</t>
  </si>
  <si>
    <t>12 MONTHS</t>
  </si>
  <si>
    <t>13 MONTHS</t>
  </si>
  <si>
    <t>14 MONTHS</t>
  </si>
  <si>
    <t>15 MONTHS</t>
  </si>
  <si>
    <t>16 MONTHS</t>
  </si>
  <si>
    <t>17 MONTHS</t>
  </si>
  <si>
    <t>18 MONTHS</t>
  </si>
  <si>
    <t>19 MONTHS</t>
  </si>
  <si>
    <t>20 MONTHS</t>
  </si>
  <si>
    <t>21 MONTHS</t>
  </si>
  <si>
    <t>22 MONTHS</t>
  </si>
  <si>
    <t>23 MONTHS</t>
  </si>
  <si>
    <t>24 MONTHS</t>
  </si>
  <si>
    <t>25 MONTHS</t>
  </si>
  <si>
    <t>26 MONTHS</t>
  </si>
  <si>
    <t>27 MONTHS</t>
  </si>
  <si>
    <t>28 MONTHS</t>
  </si>
  <si>
    <t>29 MONTHS</t>
  </si>
  <si>
    <t>30 MONTHS</t>
  </si>
  <si>
    <t>31 MONTHS</t>
  </si>
  <si>
    <t>32 MONTHS</t>
  </si>
  <si>
    <t>33 MONTHS</t>
  </si>
  <si>
    <t>34 MONTHS</t>
  </si>
  <si>
    <t>35 MONTHS</t>
  </si>
  <si>
    <t>36 MONTHS</t>
  </si>
  <si>
    <t>ESSE Tool</t>
  </si>
  <si>
    <t>GLF - ESMS</t>
  </si>
  <si>
    <t>POWERED BY</t>
  </si>
  <si>
    <t>A</t>
  </si>
  <si>
    <t>B</t>
  </si>
  <si>
    <t>C</t>
  </si>
  <si>
    <t>D</t>
  </si>
  <si>
    <t>E</t>
  </si>
  <si>
    <t>F</t>
  </si>
  <si>
    <t>G</t>
  </si>
  <si>
    <t>H</t>
  </si>
  <si>
    <t>J</t>
  </si>
  <si>
    <t>K</t>
  </si>
  <si>
    <t>L</t>
  </si>
  <si>
    <t>M</t>
  </si>
  <si>
    <t>GRANT TYPE</t>
  </si>
  <si>
    <t>SMALL GRANT</t>
  </si>
  <si>
    <t>MEDIUM GRANT</t>
  </si>
  <si>
    <t>LARGE GRANT</t>
  </si>
  <si>
    <t>CATEGORY C</t>
  </si>
  <si>
    <t>CATEGORY B</t>
  </si>
  <si>
    <t>CATEGORY A</t>
  </si>
  <si>
    <t>PS2</t>
  </si>
  <si>
    <t>PS3</t>
  </si>
  <si>
    <t>PS4</t>
  </si>
  <si>
    <t>PS5</t>
  </si>
  <si>
    <t>PS6</t>
  </si>
  <si>
    <t>PS7</t>
  </si>
  <si>
    <t>PS8</t>
  </si>
  <si>
    <t>GLF</t>
  </si>
  <si>
    <t>REQUIREMENT - ACTION</t>
  </si>
  <si>
    <t>1Q</t>
  </si>
  <si>
    <t>2Q</t>
  </si>
  <si>
    <t>3Q</t>
  </si>
  <si>
    <t>4Q</t>
  </si>
  <si>
    <t>5Q</t>
  </si>
  <si>
    <t>6Q</t>
  </si>
  <si>
    <t>7Q</t>
  </si>
  <si>
    <t>8Q</t>
  </si>
  <si>
    <t>9Q</t>
  </si>
  <si>
    <t>10Q</t>
  </si>
  <si>
    <t>11Q</t>
  </si>
  <si>
    <t>12Q</t>
  </si>
  <si>
    <t>MONTHLY</t>
  </si>
  <si>
    <t>QUARTERLY</t>
  </si>
  <si>
    <t>STARTING</t>
  </si>
  <si>
    <t>ENDING</t>
  </si>
  <si>
    <t>SEMIANNUAL</t>
  </si>
  <si>
    <t>YEARLY</t>
  </si>
  <si>
    <t>OTHER</t>
  </si>
  <si>
    <t>Security Management Plan</t>
  </si>
  <si>
    <t>Human Rights Due Diligence</t>
  </si>
  <si>
    <t>Other</t>
  </si>
  <si>
    <t>GLF - ESMS - MONITORING TOOL</t>
  </si>
  <si>
    <t>Once you have finish, save your work here</t>
  </si>
  <si>
    <t>GRANT CATEGORY</t>
  </si>
  <si>
    <t>GRANT
TYPE</t>
  </si>
  <si>
    <t>LOW</t>
  </si>
  <si>
    <t>MEDIUM</t>
  </si>
  <si>
    <t>HIGH</t>
  </si>
  <si>
    <t>R-01-</t>
  </si>
  <si>
    <t>R-02-</t>
  </si>
  <si>
    <t>R-03-</t>
  </si>
  <si>
    <t>R-04-</t>
  </si>
  <si>
    <t>R-06-</t>
  </si>
  <si>
    <t>R-05-</t>
  </si>
  <si>
    <t>R-07-</t>
  </si>
  <si>
    <t>R-08-</t>
  </si>
  <si>
    <t>R-09-</t>
  </si>
  <si>
    <t>R10-</t>
  </si>
  <si>
    <t>R-11-</t>
  </si>
  <si>
    <t>R-12-</t>
  </si>
  <si>
    <t>R-13-</t>
  </si>
  <si>
    <t>R-14-</t>
  </si>
  <si>
    <t>R-15-</t>
  </si>
  <si>
    <t>NAME OF THE PERSON PREPARING THIS REPORT</t>
  </si>
  <si>
    <t>LABOUR AND WORKING CONDITIONS RISK</t>
  </si>
  <si>
    <t>PROJECT EXECUTION PERCENTAGE (TIME)</t>
  </si>
  <si>
    <t>QUESTIONS</t>
  </si>
  <si>
    <t>Is there a clear and transparent hiring process for project staff?</t>
  </si>
  <si>
    <t>Do the project employees have sufficient documentation about their working conditions and rights, including employment contracts, work schedules, salaries, overtime, compensation, and social or legal benefits?</t>
  </si>
  <si>
    <t>Is a functional Grievance Management Mechanism available for people working on the project?</t>
  </si>
  <si>
    <t>Are the workers on the project at risk of occupational hazards?</t>
  </si>
  <si>
    <t>Have there been cases of Sexual and Gender Violence (SGBV) among the people employed by the project during the period under monitoring?</t>
  </si>
  <si>
    <t>Overall, is there a high risk of causing harm to communities or the environment with the activity or project that has been monitored?</t>
  </si>
  <si>
    <t>The grantee must provide adequate documentation to all staff and provide evidence of this action to GLF.</t>
  </si>
  <si>
    <t>A functional Grievance Management Mechanism available for project workers is part of the grantee’s commitment to Labour and Working Conditions. It should be put in place as soon as possible, and in the meantime, the risk level should be increased.</t>
  </si>
  <si>
    <t>ACTIONS</t>
  </si>
  <si>
    <t>Immediately</t>
  </si>
  <si>
    <t>Over the next month</t>
  </si>
  <si>
    <t>Over the next quarter</t>
  </si>
  <si>
    <t>Over the next six months</t>
  </si>
  <si>
    <t>When possible</t>
  </si>
  <si>
    <t>NOT YET APPLICABLE</t>
  </si>
  <si>
    <t>REVIEW</t>
  </si>
  <si>
    <t xml:space="preserve">TIME LIMIT FOR </t>
  </si>
  <si>
    <t>IMPLEMENTING THE ACTION</t>
  </si>
  <si>
    <t>REQUIRED</t>
  </si>
  <si>
    <t>NO OBJECTIONS</t>
  </si>
  <si>
    <t>OBJECTIONS - SEE COMMENTS</t>
  </si>
  <si>
    <t>OTHER - SEE COMMENTS</t>
  </si>
  <si>
    <t>NO COMMENTS</t>
  </si>
  <si>
    <t>VERIFICATION</t>
  </si>
  <si>
    <t>MEANS</t>
  </si>
  <si>
    <t>NUMBER OF MONTHS OF PROJECT EXECUTION</t>
  </si>
  <si>
    <t>According to the schedule</t>
  </si>
  <si>
    <t>Earlier than the schedule</t>
  </si>
  <si>
    <t xml:space="preserve">Slightly behind schedule </t>
  </si>
  <si>
    <t>Severe delay</t>
  </si>
  <si>
    <t>After this monitoring, the risk level has been assessed as indicated in the cell below</t>
  </si>
  <si>
    <t xml:space="preserve">NEW
TIME LIMIT AFTER </t>
  </si>
  <si>
    <t>GLF REVIEW</t>
  </si>
  <si>
    <t>Same Time Limit</t>
  </si>
  <si>
    <t>Attach a comment sheet if more space is needed</t>
  </si>
  <si>
    <t>FREQUENCY OF</t>
  </si>
  <si>
    <t>PERFORMANCE MONITORING</t>
  </si>
  <si>
    <t>FREQUENCY OF THIS PERFORMANCE MONITORING
(AS INDICATED IN THE ESMP)</t>
  </si>
  <si>
    <t>The grantee must ensure a clear and transparent hiring process to fulfill their Labor and Working Conditions. The risk level should be increased, and the grantee should implement this transparent process immediately.</t>
  </si>
  <si>
    <t>The grantee must ensure equal remuneration for work of equal value, without discrimination. The risk level should be increased, and the grantee should implement this principle immediately.</t>
  </si>
  <si>
    <t>PREVIOUS MONITORING REPORT RISK LEVEL</t>
  </si>
  <si>
    <t>SCHEDULED ACTION PROGRESS</t>
  </si>
  <si>
    <t>SEARCH BY REPORT NUMBER</t>
  </si>
  <si>
    <t>REPORT NUMBER</t>
  </si>
  <si>
    <t>DATE OF THIS REPORT</t>
  </si>
  <si>
    <t>Compliance with Labour and Working Conditions</t>
  </si>
  <si>
    <t>GENDER INEQUALITY RISK</t>
  </si>
  <si>
    <t>RISK OF INAPPROPRIATE HANDLING OF COMMUNITY OR WORKER GRIEVANCES</t>
  </si>
  <si>
    <t>RISK OF LACK OF STAKEHOLDER CONSULTATION, PARTICIPATION AND CONSENT</t>
  </si>
  <si>
    <t>RISK</t>
  </si>
  <si>
    <t>RESPONSIBLE PERSON IN THE GRANTEE ORGANIZATION</t>
  </si>
  <si>
    <t>Key</t>
  </si>
  <si>
    <t>Requisite</t>
  </si>
  <si>
    <t>Project ID</t>
  </si>
  <si>
    <t>Date</t>
  </si>
  <si>
    <t>Person</t>
  </si>
  <si>
    <t>Title</t>
  </si>
  <si>
    <t>Report Nr</t>
  </si>
  <si>
    <t>Grant Category</t>
  </si>
  <si>
    <t>Grant Type</t>
  </si>
  <si>
    <t>Applicant</t>
  </si>
  <si>
    <t>Risk Level</t>
  </si>
  <si>
    <t>Frequency</t>
  </si>
  <si>
    <t>Risk Probab</t>
  </si>
  <si>
    <t>Risk Impact</t>
  </si>
  <si>
    <t>Months</t>
  </si>
  <si>
    <t>Progress</t>
  </si>
  <si>
    <t>Execution Pct</t>
  </si>
  <si>
    <t>Risk Category</t>
  </si>
  <si>
    <t>Question Nr</t>
  </si>
  <si>
    <t>EAS</t>
  </si>
  <si>
    <t>Question</t>
  </si>
  <si>
    <t>Answer</t>
  </si>
  <si>
    <t>Action</t>
  </si>
  <si>
    <t>Time Limit</t>
  </si>
  <si>
    <t>GLF Review</t>
  </si>
  <si>
    <t>New Time Limit</t>
  </si>
  <si>
    <t>Verification</t>
  </si>
  <si>
    <t>Grantee's Comm</t>
  </si>
  <si>
    <t>GLF's Comm</t>
  </si>
  <si>
    <t>Another Reviewer</t>
  </si>
  <si>
    <t>John Lenon</t>
  </si>
  <si>
    <t>Louis Armstrong</t>
  </si>
  <si>
    <t>Greta Garbo</t>
  </si>
  <si>
    <t>SAVE YOUR REPORT</t>
  </si>
  <si>
    <t>Grand Total</t>
  </si>
  <si>
    <t>MONITORING INDEX</t>
  </si>
  <si>
    <t xml:space="preserve">Likelihood of this risk:   . </t>
  </si>
  <si>
    <t>Severity of this risk:   .</t>
  </si>
  <si>
    <t>DECREASED</t>
  </si>
  <si>
    <t>Accidents and Serious Incidents - Reporting</t>
  </si>
  <si>
    <t>GRANT E&amp;S CATEGORY</t>
  </si>
  <si>
    <t>CLOSURE</t>
  </si>
  <si>
    <t>Biodiversity Management</t>
  </si>
  <si>
    <t>Community - Occupational H&amp;S</t>
  </si>
  <si>
    <t>Waste Management</t>
  </si>
  <si>
    <t>Hazardous Material Management</t>
  </si>
  <si>
    <t>Integrated Pest Management</t>
  </si>
  <si>
    <t>Emergency Response</t>
  </si>
  <si>
    <t>Process Framework</t>
  </si>
  <si>
    <t>Livelihood Restoration</t>
  </si>
  <si>
    <t>Does the project ensure that there is no discrimination based on sex, sexual orientation, age, ethnicity, disability, or any other factor and that work of equal value corresponds to equal pay?</t>
  </si>
  <si>
    <t>GLF is committed to preventing SGBV and mitigating its negative impacts. If the answer is YES, the grantee must report the actions taken and the outcome of this case. The risk level must be increased until preventive measures are fully implemented to avoid such cases in the future.</t>
  </si>
  <si>
    <t>The grantee must take immediate action to prevent harm, increase the risk level, and report to GLF on the actions taken.</t>
  </si>
  <si>
    <t>Does any aspect of the project execution contradict the Grantee's Statement of Compliance with Labour and Working Conditions?</t>
  </si>
  <si>
    <t>If workers are exposed to occupational hazards, the grantee must develop an Occupational Health and Safety Plan. The risk level must be increased until this plan is implemented.</t>
  </si>
  <si>
    <t>The grantee is responsible for ensuring that the Labor and Working Conditions outlined in the ESMP and grant agreement are met. The risk level must be raised until corrective measures are in place and these conditions are met.</t>
  </si>
  <si>
    <t>I</t>
  </si>
  <si>
    <t>N</t>
  </si>
  <si>
    <t>O</t>
  </si>
  <si>
    <t>P</t>
  </si>
  <si>
    <t>Q</t>
  </si>
  <si>
    <t>R</t>
  </si>
  <si>
    <t>S</t>
  </si>
  <si>
    <t>T</t>
  </si>
  <si>
    <t>U</t>
  </si>
  <si>
    <t>Does the organization respond to or escalate complaints on time?</t>
  </si>
  <si>
    <t>If the answer is NO, increase the risk level. Grantees have two options for addressing a grievance: 1) A simple grievance can be addressed through the "Quick Response to Simple Grievances" process. 2) If the grievance is more complex and requires an investigation, it must be escalated to the GLF. Grantees must take prompt action to address either type of grievance.</t>
  </si>
  <si>
    <t>2. GRIEVANCE MANR-05-</t>
  </si>
  <si>
    <t>2. GRIEVANCE MAN</t>
  </si>
  <si>
    <t>2. GRIEVANCE MANR-05-A</t>
  </si>
  <si>
    <t>2. GRIEVANCE MANR-05-B</t>
  </si>
  <si>
    <t>2. GRIEVANCE MANR-05-C</t>
  </si>
  <si>
    <t>2. GRIEVANCE MANR-05-D</t>
  </si>
  <si>
    <t>2. GRIEVANCE MANR-05-F</t>
  </si>
  <si>
    <t>2. GRIEVANCE MANR-01-</t>
  </si>
  <si>
    <t>2. GRIEVANCE MANR-01-A</t>
  </si>
  <si>
    <t>2. GRIEVANCE MANR-01-B</t>
  </si>
  <si>
    <t>2. GRIEVANCE MANR-01-C</t>
  </si>
  <si>
    <t>2. GRIEVANCE MANR-01-D</t>
  </si>
  <si>
    <t>2. GRIEVANCE MANR-01-F</t>
  </si>
  <si>
    <t>Does the project have a SEP?</t>
  </si>
  <si>
    <t>Is the grantee effectively engaging with project stakeholders?</t>
  </si>
  <si>
    <t>Have the stakeholder engagement activities been conducted as scheduled during the period being monitored?</t>
  </si>
  <si>
    <t>Are there any concerns raised by stakeholders that could significantly impact the project?</t>
  </si>
  <si>
    <t>Is there equal participation between men and women in stakeholder activities, or is either group overrepresented to the detriment of the other?</t>
  </si>
  <si>
    <t>Is the Grantee correctly documenting stakeholder engagement activities?</t>
  </si>
  <si>
    <t>All projects must have a Stakeholder Engagement Plan (SEP) formulated in accordance with the ESMP.</t>
  </si>
  <si>
    <t xml:space="preserve">Consider increasing the risk level. Effective stakeholder engagement is crucial for achieving project results and maintaining good environmental and social performance. Grantees must ensure ongoing engagement with project stakeholders. </t>
  </si>
  <si>
    <t>Consider increasing the risk level, unless there is a satisfactory explanation. Grantees should strive to carry out their stakeholder activities as planned unless there are emergent issues that require changes.</t>
  </si>
  <si>
    <t>The Grantee must make a significant effort to ensure equitable participation unless there is a clear reason for a substantial difference in participation between the two groups.</t>
  </si>
  <si>
    <t>3. SEPR-01-</t>
  </si>
  <si>
    <t>3. SEP</t>
  </si>
  <si>
    <t>3. SEPR-01-A</t>
  </si>
  <si>
    <t>3. SEPR-01-B</t>
  </si>
  <si>
    <t>3. SEPR-01-D</t>
  </si>
  <si>
    <t>3. SEPR-01-E</t>
  </si>
  <si>
    <t>3. SEPR-01-F</t>
  </si>
  <si>
    <t>3. SEPR-01-G</t>
  </si>
  <si>
    <t>3. SEPR-02-</t>
  </si>
  <si>
    <t>3. SEPR-02-A</t>
  </si>
  <si>
    <t>3. SEPR-02-B</t>
  </si>
  <si>
    <t>3. SEPR-02-D</t>
  </si>
  <si>
    <t>3. SEPR-02-E</t>
  </si>
  <si>
    <t>3. SEPR-02-F</t>
  </si>
  <si>
    <t>3. SEPR-02-G</t>
  </si>
  <si>
    <t>3. SEPR-03-</t>
  </si>
  <si>
    <t>3. SEPR-03-A</t>
  </si>
  <si>
    <t>3. SEPR-03-B</t>
  </si>
  <si>
    <t>3. SEPR-03-D</t>
  </si>
  <si>
    <t>3. SEPR-03-E</t>
  </si>
  <si>
    <t>3. SEPR-03-F</t>
  </si>
  <si>
    <t>3. SEPR-03-G</t>
  </si>
  <si>
    <t>3. SEPR-04-</t>
  </si>
  <si>
    <t>VERY HIGH</t>
  </si>
  <si>
    <t>3. SEPR-04-A</t>
  </si>
  <si>
    <t>3. SEPR-04-B</t>
  </si>
  <si>
    <t>3. SEPR-04-D</t>
  </si>
  <si>
    <t>3. SEPR-04-E</t>
  </si>
  <si>
    <t>3. SEPR-04-F</t>
  </si>
  <si>
    <t>3. SEPR-04-G</t>
  </si>
  <si>
    <t>3. SEPR-05-</t>
  </si>
  <si>
    <t>3. SEPR-05-A</t>
  </si>
  <si>
    <t>3. SEPR-05-B</t>
  </si>
  <si>
    <t>3. SEPR-05-D</t>
  </si>
  <si>
    <t>3. SEPR-05-E</t>
  </si>
  <si>
    <t>3. SEPR-05-F</t>
  </si>
  <si>
    <t>3. SEPR-05-G</t>
  </si>
  <si>
    <t>INCREASED</t>
  </si>
  <si>
    <t>4. GENDERR-01-</t>
  </si>
  <si>
    <t>4. GENDER</t>
  </si>
  <si>
    <t>Are the project indicators, milestones, and targets inclusive of gender considerations?</t>
  </si>
  <si>
    <t>Does the project collect sex-disaggregated data?</t>
  </si>
  <si>
    <t>Are the project activities conflicting with the GLF's gender equality plan in any way?</t>
  </si>
  <si>
    <t>Does the project progress report include the intervention's impact on women, men, and gender relations?</t>
  </si>
  <si>
    <t>Is the project taking into account relevant gender issues and concerns?</t>
  </si>
  <si>
    <t>R. Bolaño</t>
  </si>
  <si>
    <t>4. GENDERR-02-</t>
  </si>
  <si>
    <t>4. GENDERR-02-A</t>
  </si>
  <si>
    <t>4. GENDERR-02-B</t>
  </si>
  <si>
    <t>4. GENDERR-02-D</t>
  </si>
  <si>
    <t>4. GENDERR-02-I</t>
  </si>
  <si>
    <t>4. GENDERR-03-</t>
  </si>
  <si>
    <t>4. GENDERR-03-A</t>
  </si>
  <si>
    <t>4. GENDERR-03-B</t>
  </si>
  <si>
    <t>4. GENDERR-03-D</t>
  </si>
  <si>
    <t>4. GENDERR-03-I</t>
  </si>
  <si>
    <t>4. GENDERR-04-</t>
  </si>
  <si>
    <t>4. GENDERR-04-A</t>
  </si>
  <si>
    <t>4. GENDERR-04-B</t>
  </si>
  <si>
    <t>4. GENDERR-04-D</t>
  </si>
  <si>
    <t>4. GENDERR-04-I</t>
  </si>
  <si>
    <t>4. GENDERR-05-</t>
  </si>
  <si>
    <t>4. GENDERR-05-A</t>
  </si>
  <si>
    <t>4. GENDERR-05-B</t>
  </si>
  <si>
    <t>4. GENDERR-05-D</t>
  </si>
  <si>
    <t>4. GENDERR-05-I</t>
  </si>
  <si>
    <t>4. GENDERR-06-</t>
  </si>
  <si>
    <t>4. GENDERR-06-A</t>
  </si>
  <si>
    <t>4. GENDERR-06-B</t>
  </si>
  <si>
    <t>4. GENDERR-06-D</t>
  </si>
  <si>
    <t>4. GENDERR-06-I</t>
  </si>
  <si>
    <t>Has the Grantee reported any incidents or accidents on the project during the reporting period?</t>
  </si>
  <si>
    <t>Has the Grantee reported the incident or accident to the relevant authorities in Galapagos?</t>
  </si>
  <si>
    <t>Was the incident or accident report filed using the GLF reporting tool?</t>
  </si>
  <si>
    <t>Has the incident or accident been investigated by someone who is knowledgeable and competent in occupational safety?</t>
  </si>
  <si>
    <t>Have the root causes of the incident or accident been determined?</t>
  </si>
  <si>
    <t>Has the Grantee established processes and systems to report and record work-related accidents, diseases, dangerous occurrences, and incidents?</t>
  </si>
  <si>
    <t>GLF requires Grantees to promptly report any event, incident or accident related to environmental, occupational health and safety, public health and safety, or social issues occurring in the project area that may have a significant adverse impact, attract negative external attention, or give rise to potential liability. If there is no explanation for the lack of a report, raise the risk level.</t>
  </si>
  <si>
    <t>All reported occupational accidents, diseases, dangerous occurrences, incidents, and near misses should be investigated by someone knowledgeable/competent in occupational safety. If the investigation has not been carried out without an acceptable reason, then the project's risk level should be increased.</t>
  </si>
  <si>
    <t>Investigations must identify the underlying causes of an incident or accident. If the investigation fails to do so, the project's risk level should be increased until the root cause is established.</t>
  </si>
  <si>
    <t>Has the Grantee implemented any preventive measures or improved processes as a result of the investigation?</t>
  </si>
  <si>
    <t>If the investigation has been completed and the root causes have been identified, the Grantee must take appropriate measures to prevent these accidents or incidents from happening again. Increase the project’s risk level until preventive measures are in place.</t>
  </si>
  <si>
    <t>The Grantee must report to GLF and to the appropriate regulatory agency on community and occupational health and safety matters in a manner that satisfies Ecuadorian legislation and the requirements set by following the EHS Guideline (2.0). The Grantee should use the the Occupational Accident / Incident Reporting Form of the GLF or a similar format.</t>
  </si>
  <si>
    <t>(blank)</t>
  </si>
  <si>
    <t>Sum of Risk Probab</t>
  </si>
  <si>
    <t>6.1.1</t>
  </si>
  <si>
    <t>6.1.2</t>
  </si>
  <si>
    <t>6.1.3</t>
  </si>
  <si>
    <t>6.1.4</t>
  </si>
  <si>
    <t>6.1.5</t>
  </si>
  <si>
    <t>6.2.1</t>
  </si>
  <si>
    <t>6.2.2</t>
  </si>
  <si>
    <t>6.2.3</t>
  </si>
  <si>
    <t>6.2.4</t>
  </si>
  <si>
    <t>6.2.5</t>
  </si>
  <si>
    <t>6.3.1</t>
  </si>
  <si>
    <t>6.3.2</t>
  </si>
  <si>
    <t>6.3.3</t>
  </si>
  <si>
    <t>6.3.4</t>
  </si>
  <si>
    <t>6.3.5</t>
  </si>
  <si>
    <t>6.4.1</t>
  </si>
  <si>
    <t>6.4.2</t>
  </si>
  <si>
    <t>6.4.3</t>
  </si>
  <si>
    <t>6.4.4</t>
  </si>
  <si>
    <t>6.4.5</t>
  </si>
  <si>
    <t>6.5.1</t>
  </si>
  <si>
    <t>6.5.2</t>
  </si>
  <si>
    <t>6.5.3</t>
  </si>
  <si>
    <t>6.5.4</t>
  </si>
  <si>
    <t>6.5.5</t>
  </si>
  <si>
    <t>NAME OF GLF REVIEWER</t>
  </si>
  <si>
    <t>ENTER THE NAME OF THE GLF REVIEWER</t>
  </si>
  <si>
    <t>GLF's COMMENTS (IF ANY) in columns "L" AND "M"</t>
  </si>
  <si>
    <t>PRESENTATION / INSTRUCTIONS</t>
  </si>
  <si>
    <t>ENVIRONMENTAL AND SOCIAL MONITORING (ESMO) Tool</t>
  </si>
  <si>
    <t>ESMO TOOL</t>
  </si>
  <si>
    <t>ESMO Tool</t>
  </si>
  <si>
    <t>MASTER TAB</t>
  </si>
  <si>
    <t>NAME OF GRANTEE</t>
  </si>
  <si>
    <t>Grievance Management</t>
  </si>
  <si>
    <t>Stakeholder Engagement</t>
  </si>
  <si>
    <t>Gender</t>
  </si>
  <si>
    <t>GRANT DURATION</t>
  </si>
  <si>
    <t>6.10</t>
  </si>
  <si>
    <t>6.11</t>
  </si>
  <si>
    <t>6.12</t>
  </si>
  <si>
    <t>TAB 0: MASTER TAB</t>
  </si>
  <si>
    <t>INTRODUCTION</t>
  </si>
  <si>
    <t>ESMO REPORT</t>
  </si>
  <si>
    <t>ESSENTIAL SAFEGUARD INSTRUMENTS AND MANAGEMENT TOOLS</t>
  </si>
  <si>
    <t>MONITORING TABS
TAB 1 - 5:
MONITORING TABS ESMP - ESSENTIAL SAFEGUARDS AND INSTRUMENTS
TABS 6.1 TO 6.5:
SPECIFIC SAFEGUARDS AND INSTRUMENTS</t>
  </si>
  <si>
    <t>Is there a functional grievance  mechanism available to the community?</t>
  </si>
  <si>
    <t>Projects must have a Grievance Mechanism compatible with the GLF's mechanism, available to communities and other stakeholders. If the mechanism is not functional, it must be operational by the end of next quarter at the latest.</t>
  </si>
  <si>
    <t>Is there a functional grievance mechanism available for project employees</t>
  </si>
  <si>
    <t>Projects must have a Grievance Mechanism compatible with the GLF mechanism, available to project workers. If the mechanism is not functional, it must be operational by the end of next quarter at the latest.</t>
  </si>
  <si>
    <t>Has the grievance management ever received any complaints?</t>
  </si>
  <si>
    <t>If the answer is NO, it could indicate that grievance management is not functioning properly. It may be inaccessible or not adequately disseminated among stakeholders. Grantees must review all aspects of their mechanisms.</t>
  </si>
  <si>
    <t>If stakeholders have serious concerns about the project, the Grantee should respond to these concerns and most likely advance concrete actions related to the concerns.</t>
  </si>
  <si>
    <t>The Grantee must accurately record stakeholder involvement activities using various media, such as written, audiovisual, or other forms of media.</t>
  </si>
  <si>
    <t>To be defined</t>
  </si>
  <si>
    <t>The ESMO tool can generate consolidated E&amp;S monitoring information in a graphical format for GLF reporting. These graphics can include ESMP safeguard instruments and tools and can be compared by grant category, Grantee, risk level, risk category, and other variables. The ESMO Report is reserved for GLF.</t>
  </si>
  <si>
    <t>Free, Prior, and Informed Consent (protocol)</t>
  </si>
  <si>
    <t>The Environmental and Social Monitoring (ESMO) tool is an Excel-based integrated tool used to monitor the implementation of the environmental and social management plan (ESMP) for projects funded by the GLF. This tool works alongside the Environmental and Social Screening and Assessment (ESSA) tool to manage the environmental and social aspects of GLF-funded projects throughout their development, approval, implementation, and closure phases.
The ESMO tool is organized into the following sections, each in its own tab. If a project's ESMP includes more than five specific safeguard instruments, programs, or tools, the Grantee will add additional tabs (6.6, 6.7, 6.8, etc.). Each tab contains protected grey-shaded cells that cannot be modified, green-shaded cells intended for the Grantee to include specific information and blue-shaded cells reserved for GLF staff reviewing the tool.  Each tab  includes instructions presented in light green shaded boxes. The tabs transfer information between each other to prevent repetition and digitization errors. Each tab also includes instructions presented in light green shaded boxes.</t>
  </si>
  <si>
    <t>•	Specific safeguard instruments, management programs and tools: It contains 11 E&amp;S Safeguard Instruments, Management Programs, or Tools that might be required in a project’s ESMP.  It is highly unlikely that an ESMP will contain all these elements but only some:
Biodiversity Management
Community - Occupational H&amp;S
Waste Management
Hazardous Material Management
Integrated Pest Management
Emergency Response
Process Framework
Livelihood Restoration
Security Management Plan
Free, Prior, and Informed Consent (protocol)
Human Rights Due Diligence Gender
(the option "other" is included)
a.	Grantees will use the drop-down menu in cells D16 to D27 to select the quarter in which each required action must be accomplished or ready to be operative. GLF has previously established these deadlines, which are included in the project’s ESMP.
b.	Grantees will write the name of the person responsible for the ESMP execution in cell F15. This name will be automatically repeated in cells F16 to F27.
c.	Grantees will input in cells G16 to G27 the risks managed with each action.
d.	Grantees will use the drop-down menu in cells H16 to H27 to select the required actions' monitoring frequency. This information is included in the project’s ESMP.
e.	Grantees will use the drop-down menu in cells I16 to I27 and J16 to J27 to select the quarter when monitoring each of the required actions starts and ends. This information is included in the project’s ESMP.
All this information will be reflected in the following monitoring tabs.</t>
  </si>
  <si>
    <t>DATES</t>
  </si>
  <si>
    <t>PABLO CORTEZ</t>
  </si>
  <si>
    <t>Community conditions and safety</t>
  </si>
  <si>
    <t>Livelihood loss</t>
  </si>
  <si>
    <t>01-2025</t>
  </si>
  <si>
    <t>The monitoring tabs contain the following elements:
          a.	Report Number: Grantees should select the monitoring report number from a drop-down menu in cell E3, ranging from Report No. 1 to Report No. 12.
          b.	Name of the person preparing the report: Grantees will fill in cell G2 with the name of the person preparing the monitoring report.
          c.	Report Date: Grantees will fill cell H3 with the report completion date.
          d.	Saving a report: Grantees can save the information they enter in the report by clicking the SAVE button in cell D4.
          e.	Searching for a report: Grantees can search for a report by entering the report number in cell E2 and then clicking the SEARCH button in cell E4.
f.	Likelihood of the Risk: After completing all questions in column "C," Grantees will choose the likelihood of the risk from a drop-down menu in cell D5, selecting one of the following options (5 the more likely, 1 the less likely):
          5. The risk is almost certainly going to materialize
          4. The risk will almost surely materialize
          3. The risk is likely to materialize
          2. The risk may not materialize
          1. The risk will almost surely not materialize
g.	Severity of the Risk: After completing all questions in column "C," Grantees will choose the severity of the risk from a drop-down menu in cell D6, selecting one of the following options (5 the more severe, 1 the less severe):
          5. Large in magnitude or extent, significant, long-lasting or permanent, irreversible, may generate social conflict materialize
          4. Of medium to large magnitude, affecting an extended area of territory, predictable, temporary and reversible
          3. Location-specific, temporary, manageable, avoidable - or can be mitigated with known and feasible measures
          2. Very limited, easily avoidable or manageable, affecting a very limited territory or population
          1. Negligible, non-existent or minimal.</t>
  </si>
  <si>
    <t>h.	Months of Project Execution: Grantees should select the number of months of project execution from a drop-down menu in cell H5, from 1 to 36 months. 
i.	Scheduled action execution progress: Grantees should select the level of progress in executing the scheduled action from a drop-down menu in cell J5, selecting one of the following options:
          •	According to the schedule
          •	Slightly behind schedule
          •	Severe delay
          •	Other
j.	Indicative Questions: Column “C” contains the monitoring indicative questions. Grantees will answer those questions using the drop-down menu in cells D10 to D17 and follow the guidance of cells FG10 to FG17.
Grantees will use the drop-down menu of cells H10 to H17 to establish the deadline for implementing the required action, selecting one of the following options:
          •	Immediately
          •	Over the next month
          •	Over the next quarter
          •	Over the next six months
          •	When possible
          •	Other
Grantees will input the verification means of the required actions in cells K10 to K17.
k.	With this information, Grantees will finalize their monitoring report, and then they must SAVE their information by clicking the SAVE button in cell D4.</t>
  </si>
  <si>
    <t>l.	The staff from GLF reviewing the monitoring tab will enter their name in cell M9.
m.	GLF Review: GLF staff will review each of the Grantee’s answers using the drop-down menu of cells I10 to I17, selecting one of the following options:
          •	No objections
          •	Objections – See comments (in which case they will write their comments in cells LM10 to LM17 and attach a comment sheet if more space is needed)
          •	Other – See comments (same procedure as above)
          •	No comments
New Time Limit: If the review requires it, GLF staff will use the drop-down menu of cells J10 to J17 to set a new deadline for implementing the required action, selecting one of the following options:
          •	Immediately
          •	Over the next month
          •	Over the next quarter
          •	Over the next six months
          •	When possible
          •	Other
          •	Same limit</t>
  </si>
  <si>
    <r>
      <t xml:space="preserve">The Monitoring Tabs consist of five tabs corresponding to the essential safeguard instruments and management tools (Tabs 1 to 5) that all projects need, and as many additional tabs as needed corresponding to the specific safeguard instrument, management program, or tools required for the specific projects.
</t>
    </r>
    <r>
      <rPr>
        <sz val="12"/>
        <color rgb="FFFF0000"/>
        <rFont val="Aptos"/>
      </rPr>
      <t>If the project does not need specific safeguards, Grantees will complete only Tabs 1 to 5.</t>
    </r>
    <r>
      <rPr>
        <sz val="12"/>
        <color rgb="FF2F5496"/>
        <rFont val="Aptos"/>
      </rPr>
      <t xml:space="preserve">
If the project needs some specific safeguards, Grantees should select the subject of the specific monitoring from a drop-down menu in cell C2, selecting one of the following options:
          •	Biodiversity Management
          •	Community - Occupational H&amp;S
          •	Waste Management
          •	Hazardous Material Management
          •	Integrated Pest Management
          •	Emergency Response
          •	Process Framework
          •	Livelihood Restoration
          •	Security Management Plan
          •	Free, Prior, and Informed Consultation (protocol)
          •	Human Rights Due Diligence Gender
If the ESMP includes more than 5 of the abovementioned E&amp;S Safeguard Instruments, Management Programs, or Tools, GLF will add the extra required tabs to the ESMO tool.</t>
    </r>
  </si>
  <si>
    <t xml:space="preserve">The Master tab contains the basic information for all the monitoring tabs. Grantees should fill it in using the information of their project’s ESMP. The Master tab has the following elements:
          •	Project Number: Grantees must enter this number, which GLF will provide, in cell B2.
          •	Project title: Grantees need to enter the project title in cell C3.
          •	Name of the Grantee: Grantees must enter their name in cell C4.
          •	Grant Duration: Grantees will use the drop-down menu in cell D4 to select the duration of their project in months (up to 36 months).
          •	Grant Type: Grantees will use the drop-down menu in cell E4 to select the grant category from the following options:
                  Small grant (up to $100,000) -- Medium grant (up to $250,000), or -- Large grant (over $250,000).
          •	Grant E&amp;S Category: Grantees will use the drop-down menu in cell F4 to select the E&amp;S category of their project:
                  (Category C or Category B), which was established by GLF.
          •	Essential safeguard instruments and management tools: It contains five elements that are common to all projects:
          Compliance with Labour and Working Conditions
          Grievance Management
          Stakeholder Engagement
          Gender
          Accidents – Incidents – Reporting
a.	Grantees will use the drop-down menu in cells D9 to D13 to select the quarter in which each required action must be accomplished or ready to be operative. GLF has previously established these deadlines, which are included in the project’s ESMP.
b.	Grantees will write the name of the person responsible for the ESMP execution in cell F8. This name will be automatically repeated in cells F9 to F13.
c.	Grantees will use the drop-down menu in cells H9 to H13 to select the required actions' monitoring frequency. This information is included in the project’s ESMP.
d.	Grantees will use the drop-down menu in cells I9 to I13 and J9 to J13 to select the quarter when monitoring each of the required actions starts and ends. This information is included in the project’s ESMP.
All this information will be reflected in the following monitoring tabs.
</t>
  </si>
  <si>
    <t>YES MILANO</t>
  </si>
  <si>
    <t>Juieta Rodriguez and partners</t>
  </si>
  <si>
    <t>SPECIFIC SAFEGUARD INSTRUMENTS, MANAGEMENT PROGRAMS &amp; TOOLS</t>
  </si>
  <si>
    <r>
      <rPr>
        <sz val="9"/>
        <color rgb="FF2B3681"/>
        <rFont val="Aptos Narrow (Body)"/>
      </rPr>
      <t xml:space="preserve">MONITORING </t>
    </r>
    <r>
      <rPr>
        <sz val="10"/>
        <color rgb="FF2B3681"/>
        <rFont val="Aptos Narrow"/>
        <family val="2"/>
        <scheme val="minor"/>
      </rPr>
      <t>SHEET NUMBER</t>
    </r>
  </si>
  <si>
    <t>FROM WHEN MUST IT BE OPERATIONAL?</t>
  </si>
  <si>
    <t>How many complaints were received in the reporting period?</t>
  </si>
  <si>
    <t>More than 20</t>
  </si>
  <si>
    <t>None</t>
  </si>
  <si>
    <t>If no complaints were received during the reporting period, it may be because the grievance management mechanism is not fully accessible. Grantees must ensure the accessibility and usability of their mechanisms. Conversely, a high number of complaints may indicate significant project problems that Grantees need to address.</t>
  </si>
  <si>
    <t>Has there been any case of gender-based violence reported during this period?</t>
  </si>
  <si>
    <t>1. LABOURR-01-</t>
  </si>
  <si>
    <t>1. LABOUR</t>
  </si>
  <si>
    <t>1. LABOURR-01-A</t>
  </si>
  <si>
    <t>1. LABOURR-01-B</t>
  </si>
  <si>
    <t>1. LABOURR-01-D</t>
  </si>
  <si>
    <t>1. LABOURR-01-E</t>
  </si>
  <si>
    <t>1. LABOURR-01-F</t>
  </si>
  <si>
    <t>1. LABOURR-01-G</t>
  </si>
  <si>
    <t>1. LABOURR-01-H</t>
  </si>
  <si>
    <t>1. LABOURR-01-I</t>
  </si>
  <si>
    <t>4. GENDERR-01-A</t>
  </si>
  <si>
    <t>4. GENDERR-01-B</t>
  </si>
  <si>
    <t>4. GENDERR-01-D</t>
  </si>
  <si>
    <t>4. GENDERR-01-I</t>
  </si>
  <si>
    <t>1. LABOURR-02-</t>
  </si>
  <si>
    <t>1. LABOURR-02-A</t>
  </si>
  <si>
    <t>1. LABOURR-02-B</t>
  </si>
  <si>
    <t>1. LABOURR-02-D</t>
  </si>
  <si>
    <t>1. LABOURR-02-E</t>
  </si>
  <si>
    <t>1. LABOURR-02-F</t>
  </si>
  <si>
    <t>1. LABOURR-02-G</t>
  </si>
  <si>
    <t>1. LABOURR-02-H</t>
  </si>
  <si>
    <t>1. LABOURR-02-I</t>
  </si>
  <si>
    <t>1. LABOURR-03-</t>
  </si>
  <si>
    <t>1. LABOURR-03-A</t>
  </si>
  <si>
    <t>1. LABOURR-03-B</t>
  </si>
  <si>
    <t>1. LABOURR-03-D</t>
  </si>
  <si>
    <t>1. LABOURR-03-E</t>
  </si>
  <si>
    <t>1. LABOURR-03-F</t>
  </si>
  <si>
    <t>1. LABOURR-03-G</t>
  </si>
  <si>
    <t>1. LABOURR-03-H</t>
  </si>
  <si>
    <t>1. LABOURR-03-I</t>
  </si>
  <si>
    <t>1. LABOURR-04-</t>
  </si>
  <si>
    <t>1. LABOURR-04-A</t>
  </si>
  <si>
    <t>1. LABOURR-04-B</t>
  </si>
  <si>
    <t>1. LABOURR-04-D</t>
  </si>
  <si>
    <t>1. LABOURR-04-E</t>
  </si>
  <si>
    <t>1. LABOURR-04-F</t>
  </si>
  <si>
    <t>1. LABOURR-04-G</t>
  </si>
  <si>
    <t>1. LABOURR-04-H</t>
  </si>
  <si>
    <t>1. LABOURR-04-I</t>
  </si>
  <si>
    <t>1. LABOURR-05-</t>
  </si>
  <si>
    <t>1. LABOURR-05-A</t>
  </si>
  <si>
    <t>1. LABOURR-05-B</t>
  </si>
  <si>
    <t>1. LABOURR-05-D</t>
  </si>
  <si>
    <t>1. LABOURR-05-E</t>
  </si>
  <si>
    <t>1. LABOURR-05-F</t>
  </si>
  <si>
    <t>1. LABOURR-05-G</t>
  </si>
  <si>
    <t>1. LABOURR-05-H</t>
  </si>
  <si>
    <t>1. LABOURR-05-I</t>
  </si>
  <si>
    <t>2. GRIEVANCE MANR-02-</t>
  </si>
  <si>
    <t>2. GRIEVANCE MANR-02-A</t>
  </si>
  <si>
    <t>2. GRIEVANCE MANR-02-B</t>
  </si>
  <si>
    <t>2. GRIEVANCE MANR-02-C</t>
  </si>
  <si>
    <t>2. GRIEVANCE MANR-02-D</t>
  </si>
  <si>
    <t>2. GRIEVANCE MANR-02-F</t>
  </si>
  <si>
    <t>3. SEPR-06-</t>
  </si>
  <si>
    <t>3. SEPR-06-A</t>
  </si>
  <si>
    <t>3. SEPR-06-B</t>
  </si>
  <si>
    <t>3. SEPR-06-D</t>
  </si>
  <si>
    <t>3. SEPR-06-E</t>
  </si>
  <si>
    <t>3. SEPR-06-F</t>
  </si>
  <si>
    <t>3. SEPR-06-G</t>
  </si>
  <si>
    <t>Input the name of the Grantee</t>
  </si>
  <si>
    <t>Input the name of the Project</t>
  </si>
  <si>
    <t>3. SEPR-07-</t>
  </si>
  <si>
    <t>3. SEPR-07-A</t>
  </si>
  <si>
    <t>3. SEPR-07-B</t>
  </si>
  <si>
    <t>3. SEPR-07-D</t>
  </si>
  <si>
    <t>3. SEPR-07-E</t>
  </si>
  <si>
    <t>3. SEPR-07-F</t>
  </si>
  <si>
    <t>3. SEPR-07-G</t>
  </si>
  <si>
    <t>3. SEPR-08-</t>
  </si>
  <si>
    <t>3. SEPR-08-A</t>
  </si>
  <si>
    <t>3. SEPR-08-B</t>
  </si>
  <si>
    <t>3. SEPR-08-D</t>
  </si>
  <si>
    <t>3. SEPR-08-E</t>
  </si>
  <si>
    <t>3. SEPR-08-F</t>
  </si>
  <si>
    <t>3. SEPR-08-G</t>
  </si>
  <si>
    <t>4. GENDERR-02-C</t>
  </si>
  <si>
    <t>4. GENDERR-02-E</t>
  </si>
  <si>
    <t>4. GENDERR-02-F</t>
  </si>
  <si>
    <t>4. GENDERR-03-C</t>
  </si>
  <si>
    <t>4. GENDERR-03-E</t>
  </si>
  <si>
    <t>4. GENDERR-03-F</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</si>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</sst>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2"/>
      <color theme="1"/>
      <name val="Aptos Narrow"/>
      <family val="2"/>
      <scheme val="minor"/>
    </font>
    <font>
      <sz val="12"/>
      <color theme="0"/>
      <name val="Aptos Narrow"/>
      <family val="2"/>
      <scheme val="minor"/>
    </font>
    <font>
      <sz val="12"/>
      <color rgb="FFC80A0A"/>
      <name val="Aptos Narrow"/>
      <family val="2"/>
      <scheme val="minor"/>
    </font>
    <font>
      <sz val="10"/>
      <color rgb="FF2B3681"/>
      <name val="Aptos Narrow"/>
      <family val="2"/>
      <scheme val="minor"/>
    </font>
    <font>
      <sz val="9"/>
      <color rgb="FF2B3681"/>
      <name val="Aptos Narrow"/>
      <family val="2"/>
      <scheme val="minor"/>
    </font>
    <font>
      <sz val="8"/>
      <name val="Aptos Narrow"/>
      <family val="2"/>
      <scheme val="minor"/>
    </font>
    <font>
      <sz val="12"/>
      <color rgb="FF2F5496"/>
      <name val="Aptos Narrow"/>
      <family val="2"/>
      <scheme val="minor"/>
    </font>
    <font>
      <sz val="8"/>
      <color rgb="FF3A72A7"/>
      <name val="Aptos Narrow"/>
      <family val="2"/>
      <scheme val="minor"/>
    </font>
    <font>
      <sz val="12"/>
      <color rgb="FF3A72A7"/>
      <name val="Aptos Narrow"/>
      <family val="2"/>
      <scheme val="minor"/>
    </font>
    <font>
      <sz val="12"/>
      <color rgb="FF2F5496"/>
      <name val="Aptos SemiBold"/>
    </font>
    <font>
      <sz val="16"/>
      <color theme="0"/>
      <name val="Aptos SemiBold"/>
    </font>
    <font>
      <sz val="16"/>
      <color rgb="FF3A72A7"/>
      <name val="Aptos SemiBold"/>
    </font>
    <font>
      <sz val="12"/>
      <color rgb="FF3A72A7"/>
      <name val="Aptos SemiBold"/>
    </font>
    <font>
      <sz val="8"/>
      <color rgb="FFC00000"/>
      <name val="Aptos Narrow"/>
      <family val="2"/>
      <scheme val="minor"/>
    </font>
    <font>
      <sz val="10"/>
      <color rgb="FF3A72A7"/>
      <name val="Aptos SemiBold"/>
    </font>
    <font>
      <sz val="20"/>
      <color rgb="FF3A72A7"/>
      <name val="Aptos SemiBold"/>
    </font>
    <font>
      <sz val="8"/>
      <color theme="0"/>
      <name val="Aptos Narrow"/>
      <family val="2"/>
      <scheme val="minor"/>
    </font>
    <font>
      <sz val="12"/>
      <color rgb="FF2B3681"/>
      <name val="Aptos Narrow"/>
      <family val="2"/>
      <scheme val="minor"/>
    </font>
    <font>
      <sz val="8"/>
      <color rgb="FF3A72A7"/>
      <name val="Aptos SemiBold"/>
    </font>
    <font>
      <b/>
      <sz val="12"/>
      <color theme="0"/>
      <name val="Aptos Narrow"/>
      <scheme val="minor"/>
    </font>
    <font>
      <sz val="10"/>
      <color theme="0"/>
      <name val="Aptos SemiBold"/>
    </font>
    <font>
      <sz val="8"/>
      <color rgb="FF2B3681"/>
      <name val="Aptos Narrow"/>
      <family val="2"/>
      <scheme val="minor"/>
    </font>
    <font>
      <sz val="12"/>
      <color rgb="FF3A72A7"/>
      <name val="Aptos"/>
    </font>
    <font>
      <sz val="12"/>
      <color rgb="FFC00000"/>
      <name val="Aptos SemiBold"/>
    </font>
    <font>
      <sz val="14"/>
      <color rgb="FFC00000"/>
      <name val="Aptos SemiBold"/>
    </font>
    <font>
      <sz val="10"/>
      <color rgb="FF2F5496"/>
      <name val="Aptos SemiBold"/>
    </font>
    <font>
      <sz val="12"/>
      <color rgb="FF2B3681"/>
      <name val="Aptos SemiBold"/>
    </font>
    <font>
      <sz val="12"/>
      <color rgb="FF2F5496"/>
      <name val="Aptos Light"/>
    </font>
    <font>
      <sz val="8"/>
      <color rgb="FFC00000"/>
      <name val="Aptos Light"/>
    </font>
    <font>
      <sz val="10"/>
      <color rgb="FF2B3681"/>
      <name val="Aptos Light"/>
    </font>
    <font>
      <sz val="14"/>
      <color rgb="FF3A72A7"/>
      <name val="Aptos SemiBold"/>
    </font>
    <font>
      <sz val="16"/>
      <color rgb="FF2B3681"/>
      <name val="Aptos SemiBold"/>
    </font>
    <font>
      <sz val="18"/>
      <color rgb="FF3A72A7"/>
      <name val="Aptos SemiBold"/>
    </font>
    <font>
      <sz val="10"/>
      <color rgb="FF3A72A7"/>
      <name val="Aptos Narrow"/>
      <family val="2"/>
      <scheme val="minor"/>
    </font>
    <font>
      <sz val="12"/>
      <color rgb="FF3A72A7"/>
      <name val="Aptos Light"/>
    </font>
    <font>
      <sz val="10"/>
      <color rgb="FFC00000"/>
      <name val="Aptos SemiBold"/>
    </font>
    <font>
      <sz val="8"/>
      <color theme="0" tint="-0.34998626667073579"/>
      <name val="Aptos SemiBold"/>
    </font>
    <font>
      <sz val="9"/>
      <color rgb="FF2B3681"/>
      <name val="Aptos Narrow (Body)"/>
    </font>
    <font>
      <sz val="9"/>
      <color rgb="FFC00000"/>
      <name val="Aptos SemiBold"/>
      <family val="2"/>
    </font>
    <font>
      <sz val="12"/>
      <color rgb="FF3A72A7"/>
      <name val="Aptos"/>
      <family val="2"/>
    </font>
    <font>
      <sz val="18"/>
      <color rgb="FF3A72A7"/>
      <name val="Aptos Narrow"/>
      <family val="2"/>
      <scheme val="minor"/>
    </font>
    <font>
      <sz val="12"/>
      <color rgb="FFC80A0A"/>
      <name val="Aptos SemiBold"/>
    </font>
    <font>
      <sz val="6"/>
      <color rgb="FFC00000"/>
      <name val="Aptos Light"/>
    </font>
    <font>
      <sz val="12"/>
      <color rgb="FF2F5496"/>
      <name val="Aptos"/>
    </font>
    <font>
      <sz val="10"/>
      <color theme="0" tint="-0.499984740745262"/>
      <name val="Aptos SemiBold"/>
    </font>
    <font>
      <sz val="12"/>
      <color theme="0" tint="-0.499984740745262"/>
      <name val="Aptos SemiBold"/>
    </font>
    <font>
      <sz val="10"/>
      <color rgb="FF2B3681"/>
      <name val="Aptos SemiBold"/>
    </font>
    <font>
      <sz val="11"/>
      <color rgb="FF2B3681"/>
      <name val="Avenir Book"/>
      <family val="2"/>
    </font>
    <font>
      <sz val="12"/>
      <color rgb="FFFF0000"/>
      <name val="Aptos"/>
    </font>
    <font>
      <sz val="8"/>
      <color rgb="FFC00000"/>
      <name val="Aptos SemiBold"/>
      <family val="2"/>
    </font>
    <font>
      <sz val="12"/>
      <color rgb="FF2F5496"/>
      <name val="Aptos"/>
      <family val="2"/>
    </font>
    <font>
      <sz val="12.5"/>
      <color rgb="FFC00000"/>
      <name val="Aptos SemiBold"/>
    </font>
    <font>
      <sz val="8.5"/>
      <color rgb="FF2B3681"/>
      <name val="Aptos Narrow"/>
      <family val="2"/>
      <scheme val="minor"/>
    </font>
    <font>
      <sz val="11"/>
      <color rgb="FF2B3681"/>
      <name val="Aptos Narrow"/>
      <family val="2"/>
      <scheme val="minor"/>
    </font>
    <font>
      <sz val="12"/>
      <color rgb="FFFF0000"/>
      <name val="Aptos SemiBold"/>
      <family val="2"/>
    </font>
  </fonts>
  <fills count="12">
    <fill>
      <patternFill patternType="none"/>
    </fill>
    <fill>
      <patternFill patternType="gray125"/>
    </fill>
    <fill>
      <patternFill patternType="solid">
        <fgColor rgb="FFF0F0E3"/>
        <bgColor indexed="64"/>
      </patternFill>
    </fill>
    <fill>
      <patternFill patternType="solid">
        <fgColor rgb="FFEFFAF9"/>
        <bgColor indexed="64"/>
      </patternFill>
    </fill>
    <fill>
      <patternFill patternType="solid">
        <fgColor rgb="FFFFFF00"/>
        <bgColor indexed="64"/>
      </patternFill>
    </fill>
    <fill>
      <patternFill patternType="solid">
        <fgColor rgb="FF2B3681"/>
        <bgColor indexed="64"/>
      </patternFill>
    </fill>
    <fill>
      <patternFill patternType="solid">
        <fgColor rgb="FFF0F0E3"/>
        <bgColor rgb="FF000000"/>
      </patternFill>
    </fill>
    <fill>
      <patternFill patternType="solid">
        <fgColor rgb="FFE0F1FF"/>
        <bgColor indexed="64"/>
      </patternFill>
    </fill>
    <fill>
      <patternFill patternType="solid">
        <fgColor rgb="FFFFFEF5"/>
        <bgColor indexed="64"/>
      </patternFill>
    </fill>
    <fill>
      <patternFill patternType="solid">
        <fgColor rgb="FFFFFEF5"/>
        <bgColor rgb="FF000000"/>
      </patternFill>
    </fill>
    <fill>
      <patternFill patternType="solid">
        <fgColor theme="1"/>
        <bgColor indexed="64"/>
      </patternFill>
    </fill>
    <fill>
      <patternFill patternType="solid">
        <fgColor theme="3" tint="0.89999084444715716"/>
        <bgColor indexed="64"/>
      </patternFill>
    </fill>
  </fills>
  <borders count="112">
    <border>
      <left/>
      <right/>
      <top/>
      <bottom/>
      <diagonal/>
    </border>
    <border>
      <left style="thin">
        <color rgb="FF3A72A7"/>
      </left>
      <right style="thin">
        <color rgb="FF3A72A7"/>
      </right>
      <top style="thin">
        <color rgb="FF3A72A7"/>
      </top>
      <bottom style="thin">
        <color rgb="FF3A72A7"/>
      </bottom>
      <diagonal/>
    </border>
    <border>
      <left style="thin">
        <color rgb="FF3A72A7"/>
      </left>
      <right/>
      <top/>
      <bottom/>
      <diagonal/>
    </border>
    <border>
      <left style="thin">
        <color rgb="FF3A72A7"/>
      </left>
      <right/>
      <top style="thin">
        <color rgb="FF3A72A7"/>
      </top>
      <bottom/>
      <diagonal/>
    </border>
    <border>
      <left style="thin">
        <color rgb="FF3A72A7"/>
      </left>
      <right style="thin">
        <color rgb="FF3A72A7"/>
      </right>
      <top style="thin">
        <color rgb="FF3A72A7"/>
      </top>
      <bottom/>
      <diagonal/>
    </border>
    <border>
      <left style="thin">
        <color rgb="FF3A72A7"/>
      </left>
      <right/>
      <top/>
      <bottom style="thin">
        <color rgb="FF3A72A7"/>
      </bottom>
      <diagonal/>
    </border>
    <border>
      <left style="thin">
        <color rgb="FF3A72A7"/>
      </left>
      <right style="thin">
        <color rgb="FF3A72A7"/>
      </right>
      <top/>
      <bottom style="thin">
        <color rgb="FF3A72A7"/>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style="medium">
        <color rgb="FF3A72A7"/>
      </left>
      <right/>
      <top style="medium">
        <color rgb="FF3A72A7"/>
      </top>
      <bottom/>
      <diagonal/>
    </border>
    <border>
      <left/>
      <right/>
      <top style="medium">
        <color rgb="FF3A72A7"/>
      </top>
      <bottom/>
      <diagonal/>
    </border>
    <border>
      <left style="medium">
        <color rgb="FF3A72A7"/>
      </left>
      <right/>
      <top/>
      <bottom/>
      <diagonal/>
    </border>
    <border>
      <left style="medium">
        <color rgb="FF3A72A7"/>
      </left>
      <right/>
      <top/>
      <bottom style="thin">
        <color theme="0"/>
      </bottom>
      <diagonal/>
    </border>
    <border>
      <left style="thin">
        <color theme="0"/>
      </left>
      <right style="medium">
        <color rgb="FF3A72A7"/>
      </right>
      <top/>
      <bottom style="thin">
        <color theme="0"/>
      </bottom>
      <diagonal/>
    </border>
    <border>
      <left style="medium">
        <color rgb="FF3A72A7"/>
      </left>
      <right/>
      <top style="thin">
        <color theme="0"/>
      </top>
      <bottom style="thin">
        <color theme="0"/>
      </bottom>
      <diagonal/>
    </border>
    <border>
      <left style="thin">
        <color theme="0"/>
      </left>
      <right style="medium">
        <color rgb="FF3A72A7"/>
      </right>
      <top style="thin">
        <color theme="0"/>
      </top>
      <bottom style="thin">
        <color theme="0"/>
      </bottom>
      <diagonal/>
    </border>
    <border>
      <left style="thin">
        <color theme="0"/>
      </left>
      <right style="thin">
        <color theme="0"/>
      </right>
      <top/>
      <bottom style="medium">
        <color rgb="FF3A72A7"/>
      </bottom>
      <diagonal/>
    </border>
    <border>
      <left style="thin">
        <color theme="0"/>
      </left>
      <right style="medium">
        <color rgb="FF3A72A7"/>
      </right>
      <top/>
      <bottom style="medium">
        <color rgb="FF3A72A7"/>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rgb="FF3A72A7"/>
      </left>
      <right style="thin">
        <color theme="0"/>
      </right>
      <top style="medium">
        <color theme="0"/>
      </top>
      <bottom style="medium">
        <color rgb="FF3A72A7"/>
      </bottom>
      <diagonal/>
    </border>
    <border>
      <left style="medium">
        <color theme="0"/>
      </left>
      <right style="medium">
        <color theme="0"/>
      </right>
      <top/>
      <bottom/>
      <diagonal/>
    </border>
    <border>
      <left style="thin">
        <color rgb="FFC00000"/>
      </left>
      <right style="thin">
        <color rgb="FFC00000"/>
      </right>
      <top style="thin">
        <color rgb="FFC00000"/>
      </top>
      <bottom style="thin">
        <color rgb="FFC0000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F0F0E3"/>
      </right>
      <top style="medium">
        <color rgb="FF3A72A7"/>
      </top>
      <bottom/>
      <diagonal/>
    </border>
    <border>
      <left style="medium">
        <color rgb="FF3A72A7"/>
      </left>
      <right style="medium">
        <color theme="0"/>
      </right>
      <top style="medium">
        <color theme="0"/>
      </top>
      <bottom style="medium">
        <color theme="0"/>
      </bottom>
      <diagonal/>
    </border>
    <border>
      <left style="medium">
        <color theme="0"/>
      </left>
      <right/>
      <top style="medium">
        <color theme="0"/>
      </top>
      <bottom style="medium">
        <color rgb="FF3A72A7"/>
      </bottom>
      <diagonal/>
    </border>
    <border>
      <left style="medium">
        <color rgb="FFF0F0E3"/>
      </left>
      <right/>
      <top style="medium">
        <color rgb="FF3A72A7"/>
      </top>
      <bottom/>
      <diagonal/>
    </border>
    <border>
      <left style="medium">
        <color theme="0"/>
      </left>
      <right style="medium">
        <color rgb="FF2F5496"/>
      </right>
      <top style="medium">
        <color theme="0"/>
      </top>
      <bottom style="medium">
        <color theme="0"/>
      </bottom>
      <diagonal/>
    </border>
    <border>
      <left/>
      <right style="thin">
        <color theme="0"/>
      </right>
      <top style="medium">
        <color rgb="FF2F5496"/>
      </top>
      <bottom style="thin">
        <color theme="0"/>
      </bottom>
      <diagonal/>
    </border>
    <border>
      <left/>
      <right style="thin">
        <color theme="0"/>
      </right>
      <top style="thin">
        <color theme="0"/>
      </top>
      <bottom style="medium">
        <color theme="0"/>
      </bottom>
      <diagonal/>
    </border>
    <border>
      <left style="thin">
        <color theme="0"/>
      </left>
      <right style="thin">
        <color theme="0"/>
      </right>
      <top style="medium">
        <color rgb="FF2F5496"/>
      </top>
      <bottom style="thin">
        <color rgb="FFF0F0E3"/>
      </bottom>
      <diagonal/>
    </border>
    <border>
      <left style="thin">
        <color theme="0"/>
      </left>
      <right style="thin">
        <color theme="0"/>
      </right>
      <top style="thin">
        <color rgb="FFF0F0E3"/>
      </top>
      <bottom style="medium">
        <color theme="0"/>
      </bottom>
      <diagonal/>
    </border>
    <border>
      <left style="thin">
        <color theme="0"/>
      </left>
      <right style="thin">
        <color rgb="FFF0F0E3"/>
      </right>
      <top style="thin">
        <color rgb="FFF0F0E3"/>
      </top>
      <bottom style="medium">
        <color theme="0"/>
      </bottom>
      <diagonal/>
    </border>
    <border>
      <left style="medium">
        <color rgb="FF3A72A7"/>
      </left>
      <right style="medium">
        <color theme="0"/>
      </right>
      <top style="medium">
        <color theme="0"/>
      </top>
      <bottom style="medium">
        <color rgb="FF3A72A7"/>
      </bottom>
      <diagonal/>
    </border>
    <border>
      <left style="medium">
        <color theme="0"/>
      </left>
      <right style="medium">
        <color theme="0"/>
      </right>
      <top style="medium">
        <color theme="0"/>
      </top>
      <bottom style="medium">
        <color rgb="FF3A72A7"/>
      </bottom>
      <diagonal/>
    </border>
    <border>
      <left style="medium">
        <color theme="0"/>
      </left>
      <right style="medium">
        <color rgb="FF2F5496"/>
      </right>
      <top style="medium">
        <color theme="0"/>
      </top>
      <bottom style="medium">
        <color rgb="FF3A72A7"/>
      </bottom>
      <diagonal/>
    </border>
    <border>
      <left/>
      <right/>
      <top style="medium">
        <color rgb="FF2F5496"/>
      </top>
      <bottom/>
      <diagonal/>
    </border>
    <border>
      <left style="thin">
        <color theme="0"/>
      </left>
      <right style="thin">
        <color theme="0"/>
      </right>
      <top/>
      <bottom style="medium">
        <color theme="0"/>
      </bottom>
      <diagonal/>
    </border>
    <border>
      <left style="medium">
        <color theme="0"/>
      </left>
      <right style="medium">
        <color theme="0"/>
      </right>
      <top style="medium">
        <color rgb="FF3A72A7"/>
      </top>
      <bottom style="medium">
        <color theme="0"/>
      </bottom>
      <diagonal/>
    </border>
    <border>
      <left style="medium">
        <color rgb="FF3A72A7"/>
      </left>
      <right/>
      <top style="thin">
        <color rgb="FF3A72A7"/>
      </top>
      <bottom/>
      <diagonal/>
    </border>
    <border>
      <left style="medium">
        <color rgb="FF3A72A7"/>
      </left>
      <right/>
      <top/>
      <bottom style="medium">
        <color rgb="FF3A72A7"/>
      </bottom>
      <diagonal/>
    </border>
    <border>
      <left style="thin">
        <color rgb="FF3A72A7"/>
      </left>
      <right style="medium">
        <color rgb="FF3A72A7"/>
      </right>
      <top style="thin">
        <color rgb="FF3A72A7"/>
      </top>
      <bottom style="thin">
        <color rgb="FF3A72A7"/>
      </bottom>
      <diagonal/>
    </border>
    <border>
      <left style="thin">
        <color rgb="FF3A72A7"/>
      </left>
      <right style="thin">
        <color rgb="FF3A72A7"/>
      </right>
      <top style="thin">
        <color rgb="FF3A72A7"/>
      </top>
      <bottom style="medium">
        <color rgb="FF3A72A7"/>
      </bottom>
      <diagonal/>
    </border>
    <border>
      <left/>
      <right style="thin">
        <color rgb="FFC80A0A"/>
      </right>
      <top style="thin">
        <color rgb="FFC80A0A"/>
      </top>
      <bottom style="medium">
        <color rgb="FF3A72A7"/>
      </bottom>
      <diagonal/>
    </border>
    <border>
      <left style="thin">
        <color rgb="FF3A72A7"/>
      </left>
      <right style="medium">
        <color rgb="FF3A72A7"/>
      </right>
      <top style="thin">
        <color rgb="FF3A72A7"/>
      </top>
      <bottom style="medium">
        <color rgb="FF3A72A7"/>
      </bottom>
      <diagonal/>
    </border>
    <border>
      <left style="medium">
        <color rgb="FF3A72A7"/>
      </left>
      <right/>
      <top/>
      <bottom style="thin">
        <color rgb="FF3A72A7"/>
      </bottom>
      <diagonal/>
    </border>
    <border>
      <left/>
      <right/>
      <top/>
      <bottom style="thin">
        <color rgb="FF3A72A7"/>
      </bottom>
      <diagonal/>
    </border>
    <border>
      <left style="thin">
        <color rgb="FFF0F0E3"/>
      </left>
      <right style="medium">
        <color rgb="FF2F5496"/>
      </right>
      <top style="thin">
        <color rgb="FFF0F0E3"/>
      </top>
      <bottom style="medium">
        <color theme="0"/>
      </bottom>
      <diagonal/>
    </border>
    <border>
      <left style="medium">
        <color theme="0"/>
      </left>
      <right/>
      <top/>
      <bottom style="medium">
        <color theme="0"/>
      </bottom>
      <diagonal/>
    </border>
    <border>
      <left style="thin">
        <color rgb="FF3A72A7"/>
      </left>
      <right style="thin">
        <color rgb="FFF0F0E3"/>
      </right>
      <top style="thin">
        <color rgb="FFF0F0E3"/>
      </top>
      <bottom style="medium">
        <color rgb="FF3A72A7"/>
      </bottom>
      <diagonal/>
    </border>
    <border>
      <left style="medium">
        <color rgb="FF3A72A7"/>
      </left>
      <right style="medium">
        <color theme="0"/>
      </right>
      <top style="medium">
        <color theme="0"/>
      </top>
      <bottom/>
      <diagonal/>
    </border>
    <border>
      <left style="medium">
        <color theme="0"/>
      </left>
      <right/>
      <top style="medium">
        <color theme="0"/>
      </top>
      <bottom/>
      <diagonal/>
    </border>
    <border>
      <left style="thin">
        <color rgb="FFF0F0E3"/>
      </left>
      <right/>
      <top style="thin">
        <color rgb="FFF0F0E3"/>
      </top>
      <bottom/>
      <diagonal/>
    </border>
    <border>
      <left style="medium">
        <color theme="0"/>
      </left>
      <right style="medium">
        <color theme="0"/>
      </right>
      <top/>
      <bottom style="medium">
        <color rgb="FF3A72A7"/>
      </bottom>
      <diagonal/>
    </border>
    <border>
      <left style="thin">
        <color rgb="FFC00000"/>
      </left>
      <right/>
      <top style="medium">
        <color theme="0"/>
      </top>
      <bottom style="medium">
        <color theme="0"/>
      </bottom>
      <diagonal/>
    </border>
    <border>
      <left style="medium">
        <color rgb="FFF0F0E3"/>
      </left>
      <right style="medium">
        <color rgb="FFF0F0E3"/>
      </right>
      <top style="medium">
        <color rgb="FF2F5496"/>
      </top>
      <bottom style="medium">
        <color rgb="FFF0F0E3"/>
      </bottom>
      <diagonal/>
    </border>
    <border>
      <left style="medium">
        <color rgb="FFF0F0E3"/>
      </left>
      <right style="thin">
        <color theme="0"/>
      </right>
      <top style="medium">
        <color rgb="FF2F5496"/>
      </top>
      <bottom style="medium">
        <color rgb="FFF0F0E3"/>
      </bottom>
      <diagonal/>
    </border>
    <border>
      <left style="medium">
        <color rgb="FFF0F0E3"/>
      </left>
      <right style="medium">
        <color rgb="FFF0F0E3"/>
      </right>
      <top style="medium">
        <color rgb="FFF0F0E3"/>
      </top>
      <bottom/>
      <diagonal/>
    </border>
    <border>
      <left style="medium">
        <color rgb="FFF0F0E3"/>
      </left>
      <right style="medium">
        <color rgb="FFF0F0E3"/>
      </right>
      <top style="medium">
        <color rgb="FFF0F0E3"/>
      </top>
      <bottom style="medium">
        <color theme="0"/>
      </bottom>
      <diagonal/>
    </border>
    <border>
      <left style="medium">
        <color rgb="FFF0F0E3"/>
      </left>
      <right style="thin">
        <color theme="0"/>
      </right>
      <top style="medium">
        <color rgb="FFF0F0E3"/>
      </top>
      <bottom style="medium">
        <color theme="0"/>
      </bottom>
      <diagonal/>
    </border>
    <border>
      <left style="thin">
        <color theme="0"/>
      </left>
      <right/>
      <top style="thin">
        <color rgb="FFF0F0E3"/>
      </top>
      <bottom style="medium">
        <color theme="0"/>
      </bottom>
      <diagonal/>
    </border>
    <border>
      <left style="thin">
        <color theme="0"/>
      </left>
      <right style="medium">
        <color theme="0"/>
      </right>
      <top style="medium">
        <color theme="0"/>
      </top>
      <bottom style="medium">
        <color theme="0"/>
      </bottom>
      <diagonal/>
    </border>
    <border>
      <left style="thin">
        <color theme="0"/>
      </left>
      <right style="medium">
        <color theme="0"/>
      </right>
      <top style="medium">
        <color theme="0"/>
      </top>
      <bottom style="medium">
        <color rgb="FF3A72A7"/>
      </bottom>
      <diagonal/>
    </border>
    <border>
      <left/>
      <right style="thin">
        <color theme="0"/>
      </right>
      <top style="medium">
        <color rgb="FF2F5496"/>
      </top>
      <bottom style="thin">
        <color rgb="FFF0F0E3"/>
      </bottom>
      <diagonal/>
    </border>
    <border>
      <left/>
      <right/>
      <top style="medium">
        <color rgb="FF2F5496"/>
      </top>
      <bottom style="thin">
        <color rgb="FFF0F0E3"/>
      </bottom>
      <diagonal/>
    </border>
    <border>
      <left style="thin">
        <color theme="0"/>
      </left>
      <right style="medium">
        <color rgb="FF3A72A7"/>
      </right>
      <top style="medium">
        <color rgb="FF3A72A7"/>
      </top>
      <bottom style="thin">
        <color rgb="FFF0F0E3"/>
      </bottom>
      <diagonal/>
    </border>
    <border>
      <left style="thin">
        <color theme="0"/>
      </left>
      <right style="medium">
        <color rgb="FF3A72A7"/>
      </right>
      <top/>
      <bottom style="medium">
        <color theme="0"/>
      </bottom>
      <diagonal/>
    </border>
    <border>
      <left style="thin">
        <color theme="0"/>
      </left>
      <right style="thin">
        <color theme="0"/>
      </right>
      <top style="medium">
        <color rgb="FF3A72A7"/>
      </top>
      <bottom style="thin">
        <color rgb="FFF0F0E3"/>
      </bottom>
      <diagonal/>
    </border>
    <border>
      <left style="thin">
        <color rgb="FF3A72A7"/>
      </left>
      <right style="thin">
        <color rgb="FF3A72A7"/>
      </right>
      <top style="thin">
        <color rgb="FF3A72A7"/>
      </top>
      <bottom style="thin">
        <color rgb="FFF0F0E3"/>
      </bottom>
      <diagonal/>
    </border>
    <border>
      <left style="thin">
        <color rgb="FF3A72A7"/>
      </left>
      <right style="thin">
        <color rgb="FF3A72A7"/>
      </right>
      <top style="thin">
        <color rgb="FFF0F0E3"/>
      </top>
      <bottom style="medium">
        <color rgb="FF3A72A7"/>
      </bottom>
      <diagonal/>
    </border>
    <border>
      <left style="medium">
        <color rgb="FF3A72A7"/>
      </left>
      <right/>
      <top style="thin">
        <color rgb="FF3A72A7"/>
      </top>
      <bottom style="medium">
        <color rgb="FFF0F0E3"/>
      </bottom>
      <diagonal/>
    </border>
    <border>
      <left style="medium">
        <color rgb="FF3A72A7"/>
      </left>
      <right/>
      <top style="medium">
        <color rgb="FFF0F0E3"/>
      </top>
      <bottom style="medium">
        <color rgb="FF3A72A7"/>
      </bottom>
      <diagonal/>
    </border>
    <border>
      <left style="thin">
        <color rgb="FFF0F0E3"/>
      </left>
      <right style="medium">
        <color rgb="FF3A72A7"/>
      </right>
      <top/>
      <bottom style="medium">
        <color rgb="FF3A72A7"/>
      </bottom>
      <diagonal/>
    </border>
    <border>
      <left style="medium">
        <color rgb="FF3A72A7"/>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right style="medium">
        <color theme="0"/>
      </right>
      <top style="medium">
        <color rgb="FF3A72A7"/>
      </top>
      <bottom style="medium">
        <color theme="0"/>
      </bottom>
      <diagonal/>
    </border>
    <border>
      <left/>
      <right style="medium">
        <color theme="0"/>
      </right>
      <top style="medium">
        <color theme="0"/>
      </top>
      <bottom style="medium">
        <color rgb="FF2F5496"/>
      </bottom>
      <diagonal/>
    </border>
    <border>
      <left style="medium">
        <color theme="0"/>
      </left>
      <right style="medium">
        <color theme="0"/>
      </right>
      <top style="medium">
        <color theme="0"/>
      </top>
      <bottom style="medium">
        <color rgb="FF2F5496"/>
      </bottom>
      <diagonal/>
    </border>
    <border>
      <left style="medium">
        <color rgb="FF3A72A7"/>
      </left>
      <right style="thin">
        <color rgb="FF2B3681"/>
      </right>
      <top style="medium">
        <color rgb="FF3A72A7"/>
      </top>
      <bottom style="medium">
        <color rgb="FF2B3681"/>
      </bottom>
      <diagonal/>
    </border>
    <border>
      <left/>
      <right style="thin">
        <color rgb="FF3A72A7"/>
      </right>
      <top/>
      <bottom style="thin">
        <color rgb="FF3A72A7"/>
      </bottom>
      <diagonal/>
    </border>
    <border>
      <left style="thin">
        <color rgb="FF3A72A7"/>
      </left>
      <right style="medium">
        <color rgb="FF3A72A7"/>
      </right>
      <top/>
      <bottom/>
      <diagonal/>
    </border>
    <border>
      <left style="thin">
        <color rgb="FF3A72A7"/>
      </left>
      <right style="medium">
        <color rgb="FF3A72A7"/>
      </right>
      <top/>
      <bottom style="thin">
        <color rgb="FF3A72A7"/>
      </bottom>
      <diagonal/>
    </border>
    <border>
      <left style="thin">
        <color rgb="FF2B3681"/>
      </left>
      <right style="thin">
        <color rgb="FF2B3681"/>
      </right>
      <top style="medium">
        <color rgb="FF3A72A7"/>
      </top>
      <bottom style="medium">
        <color rgb="FF2B3681"/>
      </bottom>
      <diagonal/>
    </border>
    <border>
      <left style="thin">
        <color rgb="FF2B3681"/>
      </left>
      <right style="medium">
        <color rgb="FF3A72A7"/>
      </right>
      <top style="medium">
        <color rgb="FF3A72A7"/>
      </top>
      <bottom style="medium">
        <color rgb="FF2B3681"/>
      </bottom>
      <diagonal/>
    </border>
    <border>
      <left style="medium">
        <color rgb="FF2B3681"/>
      </left>
      <right style="medium">
        <color rgb="FF2B3681"/>
      </right>
      <top style="medium">
        <color rgb="FF3A72A7"/>
      </top>
      <bottom style="medium">
        <color rgb="FF2B3681"/>
      </bottom>
      <diagonal/>
    </border>
    <border>
      <left style="medium">
        <color rgb="FF2B3681"/>
      </left>
      <right style="medium">
        <color rgb="FF3A72A7"/>
      </right>
      <top style="medium">
        <color rgb="FF3A72A7"/>
      </top>
      <bottom style="medium">
        <color rgb="FF2B3681"/>
      </bottom>
      <diagonal/>
    </border>
    <border>
      <left style="medium">
        <color rgb="FF3A72A7"/>
      </left>
      <right style="medium">
        <color rgb="FFFFFFFF"/>
      </right>
      <top style="medium">
        <color rgb="FFFFFFFF"/>
      </top>
      <bottom style="medium">
        <color rgb="FFFFFFFF"/>
      </bottom>
      <diagonal/>
    </border>
    <border>
      <left style="medium">
        <color rgb="FF3A72A7"/>
      </left>
      <right style="medium">
        <color rgb="FFFFFFFF"/>
      </right>
      <top/>
      <bottom style="medium">
        <color rgb="FFFFFFFF"/>
      </bottom>
      <diagonal/>
    </border>
    <border>
      <left/>
      <right style="medium">
        <color rgb="FF3A72A7"/>
      </right>
      <top style="medium">
        <color theme="0"/>
      </top>
      <bottom style="medium">
        <color theme="0"/>
      </bottom>
      <diagonal/>
    </border>
    <border>
      <left/>
      <right style="medium">
        <color rgb="FF3A72A7"/>
      </right>
      <top style="medium">
        <color theme="0"/>
      </top>
      <bottom style="medium">
        <color rgb="FF3A72A7"/>
      </bottom>
      <diagonal/>
    </border>
    <border>
      <left style="medium">
        <color theme="0"/>
      </left>
      <right/>
      <top style="medium">
        <color rgb="FF3A72A7"/>
      </top>
      <bottom style="medium">
        <color theme="0"/>
      </bottom>
      <diagonal/>
    </border>
    <border>
      <left/>
      <right style="medium">
        <color rgb="FF2F5496"/>
      </right>
      <top style="medium">
        <color rgb="FF3A72A7"/>
      </top>
      <bottom style="medium">
        <color theme="0"/>
      </bottom>
      <diagonal/>
    </border>
    <border>
      <left/>
      <right style="medium">
        <color rgb="FF2F5496"/>
      </right>
      <top style="medium">
        <color theme="0"/>
      </top>
      <bottom style="medium">
        <color theme="0"/>
      </bottom>
      <diagonal/>
    </border>
    <border>
      <left style="medium">
        <color theme="0"/>
      </left>
      <right/>
      <top style="medium">
        <color theme="0"/>
      </top>
      <bottom style="medium">
        <color rgb="FF2F5496"/>
      </bottom>
      <diagonal/>
    </border>
    <border>
      <left/>
      <right style="medium">
        <color rgb="FF2F5496"/>
      </right>
      <top style="medium">
        <color theme="0"/>
      </top>
      <bottom style="medium">
        <color rgb="FF2F5496"/>
      </bottom>
      <diagonal/>
    </border>
    <border>
      <left/>
      <right style="medium">
        <color theme="0"/>
      </right>
      <top style="medium">
        <color theme="0"/>
      </top>
      <bottom style="medium">
        <color rgb="FF3A72A7"/>
      </bottom>
      <diagonal/>
    </border>
    <border>
      <left/>
      <right style="thin">
        <color theme="0"/>
      </right>
      <top style="medium">
        <color rgb="FF3A72A7"/>
      </top>
      <bottom style="thin">
        <color theme="0"/>
      </bottom>
      <diagonal/>
    </border>
    <border>
      <left style="thin">
        <color theme="0"/>
      </left>
      <right style="medium">
        <color rgb="FF3A72A7"/>
      </right>
      <top style="medium">
        <color rgb="FF3A72A7"/>
      </top>
      <bottom style="thin">
        <color theme="0"/>
      </bottom>
      <diagonal/>
    </border>
    <border>
      <left/>
      <right style="thin">
        <color theme="0"/>
      </right>
      <top style="thin">
        <color theme="0"/>
      </top>
      <bottom/>
      <diagonal/>
    </border>
    <border>
      <left style="thin">
        <color rgb="FF3A72A7"/>
      </left>
      <right style="thin">
        <color theme="0"/>
      </right>
      <top style="thin">
        <color theme="0"/>
      </top>
      <bottom style="thin">
        <color theme="0"/>
      </bottom>
      <diagonal/>
    </border>
    <border>
      <left style="thin">
        <color rgb="FF3A72A7"/>
      </left>
      <right style="thin">
        <color rgb="FF3A72A7"/>
      </right>
      <top/>
      <bottom/>
      <diagonal/>
    </border>
    <border>
      <left style="thin">
        <color theme="0"/>
      </left>
      <right/>
      <top style="medium">
        <color rgb="FF2F5496"/>
      </top>
      <bottom style="thin">
        <color rgb="FFF0F0E3"/>
      </bottom>
      <diagonal/>
    </border>
    <border>
      <left/>
      <right style="medium">
        <color rgb="FF2F5496"/>
      </right>
      <top style="medium">
        <color rgb="FF2F5496"/>
      </top>
      <bottom style="thin">
        <color rgb="FFF0F0E3"/>
      </bottom>
      <diagonal/>
    </border>
    <border>
      <left/>
      <right style="thin">
        <color theme="0"/>
      </right>
      <top/>
      <bottom style="medium">
        <color theme="0"/>
      </bottom>
      <diagonal/>
    </border>
    <border>
      <left style="thin">
        <color theme="0"/>
      </left>
      <right style="thin">
        <color theme="0"/>
      </right>
      <top style="medium">
        <color rgb="FF3A72A7"/>
      </top>
      <bottom/>
      <diagonal/>
    </border>
    <border>
      <left style="thin">
        <color theme="0"/>
      </left>
      <right style="thin">
        <color theme="0"/>
      </right>
      <top style="medium">
        <color rgb="FF2F5496"/>
      </top>
      <bottom/>
      <diagonal/>
    </border>
  </borders>
  <cellStyleXfs count="1">
    <xf numFmtId="0" fontId="0" fillId="0" borderId="0"/>
  </cellStyleXfs>
  <cellXfs count="316">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9" xfId="0" applyBorder="1"/>
    <xf numFmtId="0" fontId="0" fillId="0" borderId="20" xfId="0" applyBorder="1"/>
    <xf numFmtId="0" fontId="0" fillId="0" borderId="20" xfId="0" applyBorder="1" applyAlignment="1">
      <alignment horizontal="center" vertical="center"/>
    </xf>
    <xf numFmtId="0" fontId="0" fillId="0" borderId="21" xfId="0" applyBorder="1"/>
    <xf numFmtId="0" fontId="6"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xf>
    <xf numFmtId="0" fontId="9" fillId="0" borderId="22" xfId="0" applyFont="1" applyBorder="1" applyAlignment="1">
      <alignment horizontal="left" vertical="center" wrapText="1"/>
    </xf>
    <xf numFmtId="0" fontId="6" fillId="0" borderId="22" xfId="0" applyFont="1" applyBorder="1" applyAlignment="1">
      <alignment horizontal="left" vertical="center" wrapText="1"/>
    </xf>
    <xf numFmtId="0" fontId="6" fillId="2" borderId="25" xfId="0" applyFont="1" applyFill="1" applyBorder="1" applyAlignment="1">
      <alignment horizontal="left" vertical="center" wrapText="1"/>
    </xf>
    <xf numFmtId="0" fontId="21" fillId="2" borderId="25" xfId="0" applyFont="1" applyFill="1" applyBorder="1" applyAlignment="1" applyProtection="1">
      <alignment horizontal="center" vertical="center" wrapText="1"/>
      <protection hidden="1"/>
    </xf>
    <xf numFmtId="0" fontId="6" fillId="0" borderId="25" xfId="0" applyFont="1" applyBorder="1" applyAlignment="1">
      <alignment horizontal="left" vertical="center" wrapText="1"/>
    </xf>
    <xf numFmtId="0" fontId="6" fillId="2" borderId="26" xfId="0" applyFont="1" applyFill="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24" fillId="2" borderId="29" xfId="0" applyFont="1" applyFill="1" applyBorder="1" applyAlignment="1">
      <alignment horizontal="center" vertical="center"/>
    </xf>
    <xf numFmtId="0" fontId="21" fillId="2" borderId="32" xfId="0" applyFont="1" applyFill="1" applyBorder="1" applyAlignment="1" applyProtection="1">
      <alignment horizontal="center" vertical="center" wrapText="1"/>
      <protection hidden="1"/>
    </xf>
    <xf numFmtId="0" fontId="26" fillId="2" borderId="0" xfId="0" applyFont="1" applyFill="1" applyAlignment="1">
      <alignment horizontal="center" vertical="center"/>
    </xf>
    <xf numFmtId="0" fontId="0" fillId="2" borderId="25" xfId="0" applyFill="1" applyBorder="1" applyAlignment="1">
      <alignment horizontal="center" vertical="center"/>
    </xf>
    <xf numFmtId="0" fontId="17" fillId="2" borderId="25" xfId="0" applyFont="1" applyFill="1" applyBorder="1" applyAlignment="1">
      <alignment horizontal="center" vertical="center"/>
    </xf>
    <xf numFmtId="0" fontId="17" fillId="3" borderId="25" xfId="0" applyFont="1" applyFill="1" applyBorder="1" applyAlignment="1">
      <alignment horizontal="center" vertical="center"/>
    </xf>
    <xf numFmtId="0" fontId="0" fillId="3" borderId="25" xfId="0" applyFill="1" applyBorder="1" applyAlignment="1">
      <alignment horizontal="center" vertical="center"/>
    </xf>
    <xf numFmtId="0" fontId="28" fillId="2" borderId="12" xfId="0" applyFont="1" applyFill="1" applyBorder="1" applyAlignment="1">
      <alignment horizontal="left" vertical="center" wrapText="1"/>
    </xf>
    <xf numFmtId="0" fontId="28" fillId="2" borderId="10" xfId="0" applyFont="1" applyFill="1" applyBorder="1" applyAlignment="1">
      <alignment horizontal="center" vertical="center"/>
    </xf>
    <xf numFmtId="0" fontId="17" fillId="0" borderId="22" xfId="0" applyFont="1" applyBorder="1" applyAlignment="1" applyProtection="1">
      <alignment horizontal="center" vertical="center" wrapText="1"/>
      <protection locked="0" hidden="1"/>
    </xf>
    <xf numFmtId="0" fontId="0" fillId="2" borderId="34" xfId="0" applyFill="1" applyBorder="1" applyAlignment="1">
      <alignment horizontal="center" vertical="center"/>
    </xf>
    <xf numFmtId="0" fontId="9" fillId="2" borderId="35" xfId="0" applyFont="1" applyFill="1" applyBorder="1" applyAlignment="1" applyProtection="1">
      <alignment horizontal="center" vertical="center" wrapText="1"/>
      <protection hidden="1"/>
    </xf>
    <xf numFmtId="0" fontId="29" fillId="2" borderId="38" xfId="0" applyFont="1" applyFill="1" applyBorder="1" applyAlignment="1">
      <alignment horizontal="center" vertical="center"/>
    </xf>
    <xf numFmtId="0" fontId="6" fillId="2" borderId="40" xfId="0" applyFont="1" applyFill="1" applyBorder="1" applyAlignment="1">
      <alignment horizontal="left" vertical="center" wrapText="1"/>
    </xf>
    <xf numFmtId="0" fontId="21" fillId="2" borderId="40" xfId="0" applyFont="1" applyFill="1" applyBorder="1" applyAlignment="1" applyProtection="1">
      <alignment horizontal="center" vertical="center" wrapText="1"/>
      <protection hidden="1"/>
    </xf>
    <xf numFmtId="0" fontId="17" fillId="3" borderId="40" xfId="0" applyFont="1" applyFill="1" applyBorder="1" applyAlignment="1">
      <alignment horizontal="center" vertical="center"/>
    </xf>
    <xf numFmtId="0" fontId="0" fillId="3" borderId="40" xfId="0" applyFill="1" applyBorder="1" applyAlignment="1">
      <alignment horizontal="center" vertical="center"/>
    </xf>
    <xf numFmtId="0" fontId="9" fillId="2" borderId="30"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27" fillId="2" borderId="42" xfId="0" applyFont="1" applyFill="1" applyBorder="1" applyAlignment="1" applyProtection="1">
      <alignment horizontal="center" vertical="center" wrapText="1"/>
      <protection hidden="1"/>
    </xf>
    <xf numFmtId="0" fontId="0" fillId="2" borderId="40" xfId="0" applyFill="1" applyBorder="1" applyAlignment="1">
      <alignment horizontal="center" vertical="center"/>
    </xf>
    <xf numFmtId="0" fontId="17" fillId="0" borderId="28" xfId="0" applyFont="1" applyBorder="1" applyAlignment="1" applyProtection="1">
      <alignment horizontal="center" vertical="center" wrapText="1"/>
      <protection locked="0" hidden="1"/>
    </xf>
    <xf numFmtId="0" fontId="21" fillId="0" borderId="22" xfId="0" applyFont="1" applyBorder="1" applyAlignment="1" applyProtection="1">
      <alignment horizontal="center" vertical="center" wrapText="1"/>
      <protection hidden="1"/>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8" fillId="2" borderId="51"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left" vertical="center" wrapText="1"/>
    </xf>
    <xf numFmtId="0" fontId="6" fillId="0" borderId="9" xfId="0" applyFont="1" applyBorder="1" applyAlignment="1">
      <alignment horizontal="left" vertical="center" wrapText="1"/>
    </xf>
    <xf numFmtId="0" fontId="21" fillId="0" borderId="9"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locked="0" hidden="1"/>
    </xf>
    <xf numFmtId="0" fontId="13" fillId="0" borderId="28" xfId="0" applyFont="1" applyBorder="1" applyAlignment="1">
      <alignment horizontal="center" vertical="center"/>
    </xf>
    <xf numFmtId="0" fontId="9" fillId="0" borderId="44" xfId="0" applyFont="1" applyBorder="1" applyAlignment="1">
      <alignment horizontal="left" vertical="center" wrapText="1"/>
    </xf>
    <xf numFmtId="0" fontId="6" fillId="0" borderId="44" xfId="0" applyFont="1" applyBorder="1" applyAlignment="1">
      <alignment horizontal="left" vertical="center" wrapText="1"/>
    </xf>
    <xf numFmtId="0" fontId="21" fillId="0" borderId="44" xfId="0" applyFont="1" applyBorder="1" applyAlignment="1" applyProtection="1">
      <alignment horizontal="center" vertical="center" wrapText="1"/>
      <protection hidden="1"/>
    </xf>
    <xf numFmtId="0" fontId="0" fillId="0" borderId="44" xfId="0" applyBorder="1" applyAlignment="1">
      <alignment horizontal="center" vertical="center"/>
    </xf>
    <xf numFmtId="0" fontId="17" fillId="0" borderId="44" xfId="0" applyFont="1" applyBorder="1" applyAlignment="1" applyProtection="1">
      <alignment horizontal="center" vertical="center" wrapText="1"/>
      <protection locked="0" hidden="1"/>
    </xf>
    <xf numFmtId="0" fontId="9" fillId="0" borderId="25" xfId="0" applyFont="1" applyBorder="1" applyAlignment="1">
      <alignment horizontal="left" vertical="center" wrapText="1"/>
    </xf>
    <xf numFmtId="0" fontId="21" fillId="0" borderId="25" xfId="0" applyFont="1" applyBorder="1" applyAlignment="1" applyProtection="1">
      <alignment horizontal="center" vertical="center" wrapText="1"/>
      <protection hidden="1"/>
    </xf>
    <xf numFmtId="0" fontId="17" fillId="2" borderId="40" xfId="0" applyFont="1" applyFill="1" applyBorder="1" applyAlignment="1">
      <alignment horizontal="center" vertical="center"/>
    </xf>
    <xf numFmtId="0" fontId="17" fillId="2" borderId="25" xfId="0"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29" fillId="2" borderId="53" xfId="0" applyFont="1" applyFill="1" applyBorder="1" applyAlignment="1">
      <alignment horizontal="center" vertical="center"/>
    </xf>
    <xf numFmtId="0" fontId="3" fillId="0" borderId="1" xfId="0" applyFont="1" applyBorder="1" applyAlignment="1" applyProtection="1">
      <alignment horizontal="center" vertical="center" wrapText="1"/>
      <protection hidden="1"/>
    </xf>
    <xf numFmtId="0" fontId="33" fillId="2" borderId="1"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8" fillId="0" borderId="22" xfId="0" applyFont="1" applyBorder="1" applyAlignment="1">
      <alignment horizontal="right" vertical="center" wrapText="1"/>
    </xf>
    <xf numFmtId="0" fontId="31" fillId="0" borderId="22" xfId="0" applyFont="1" applyBorder="1" applyAlignment="1" applyProtection="1">
      <alignment horizontal="center" vertical="center" wrapText="1"/>
      <protection hidden="1"/>
    </xf>
    <xf numFmtId="0" fontId="8" fillId="0" borderId="22" xfId="0" applyFont="1" applyBorder="1" applyAlignment="1" applyProtection="1">
      <alignment horizontal="left" vertical="center" wrapText="1"/>
      <protection locked="0" hidden="1"/>
    </xf>
    <xf numFmtId="0" fontId="34" fillId="0" borderId="22" xfId="0" applyFont="1" applyBorder="1" applyAlignment="1" applyProtection="1">
      <alignment horizontal="right" vertical="center" wrapText="1"/>
      <protection locked="0" hidden="1"/>
    </xf>
    <xf numFmtId="0" fontId="2" fillId="0" borderId="54" xfId="0" applyFont="1" applyBorder="1" applyAlignment="1">
      <alignment horizontal="center" vertical="center"/>
    </xf>
    <xf numFmtId="0" fontId="0" fillId="2" borderId="55" xfId="0" applyFill="1" applyBorder="1" applyAlignment="1">
      <alignment horizontal="center" vertical="center"/>
    </xf>
    <xf numFmtId="0" fontId="9" fillId="2" borderId="56"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21" fillId="2" borderId="58" xfId="0" applyFont="1" applyFill="1" applyBorder="1" applyAlignment="1" applyProtection="1">
      <alignment horizontal="center" vertical="center" wrapText="1"/>
      <protection hidden="1"/>
    </xf>
    <xf numFmtId="0" fontId="21" fillId="2" borderId="59" xfId="0" applyFont="1" applyFill="1" applyBorder="1" applyAlignment="1" applyProtection="1">
      <alignment horizontal="center" vertical="center" wrapText="1"/>
      <protection hidden="1"/>
    </xf>
    <xf numFmtId="0" fontId="17" fillId="2" borderId="59" xfId="0" applyFont="1" applyFill="1" applyBorder="1" applyAlignment="1">
      <alignment horizontal="center" vertical="center"/>
    </xf>
    <xf numFmtId="0" fontId="4" fillId="0" borderId="23" xfId="0" applyFont="1" applyBorder="1" applyAlignment="1" applyProtection="1">
      <alignment horizontal="center" vertical="center" wrapText="1"/>
      <protection hidden="1"/>
    </xf>
    <xf numFmtId="0" fontId="7" fillId="0" borderId="9" xfId="0" applyFont="1" applyBorder="1" applyAlignment="1">
      <alignment horizontal="center" vertical="center"/>
    </xf>
    <xf numFmtId="0" fontId="3" fillId="2" borderId="61" xfId="0" applyFont="1" applyFill="1" applyBorder="1" applyAlignment="1">
      <alignment horizontal="center" vertical="center" wrapText="1"/>
    </xf>
    <xf numFmtId="0" fontId="3" fillId="2" borderId="63" xfId="0" applyFont="1" applyFill="1" applyBorder="1" applyAlignment="1" applyProtection="1">
      <alignment horizontal="center" vertical="center" wrapText="1"/>
      <protection hidden="1"/>
    </xf>
    <xf numFmtId="0" fontId="8" fillId="3" borderId="25" xfId="0" applyFont="1" applyFill="1" applyBorder="1" applyAlignment="1">
      <alignment horizontal="center" vertical="center" wrapText="1"/>
    </xf>
    <xf numFmtId="0" fontId="8" fillId="3" borderId="40" xfId="0" applyFont="1" applyFill="1" applyBorder="1" applyAlignment="1">
      <alignment horizontal="center" vertical="center"/>
    </xf>
    <xf numFmtId="0" fontId="0" fillId="3" borderId="24" xfId="0" applyFill="1" applyBorder="1" applyAlignment="1">
      <alignment horizontal="center" vertical="center"/>
    </xf>
    <xf numFmtId="0" fontId="12" fillId="2" borderId="69" xfId="0" applyFont="1" applyFill="1" applyBorder="1" applyAlignment="1">
      <alignment horizontal="center"/>
    </xf>
    <xf numFmtId="0" fontId="14" fillId="2" borderId="70" xfId="0" applyFont="1" applyFill="1" applyBorder="1" applyAlignment="1" applyProtection="1">
      <alignment horizontal="center" vertical="center" wrapText="1"/>
      <protection hidden="1"/>
    </xf>
    <xf numFmtId="0" fontId="14" fillId="2" borderId="37" xfId="0" applyFont="1" applyFill="1" applyBorder="1" applyAlignment="1" applyProtection="1">
      <alignment horizontal="center" vertical="top" wrapText="1"/>
      <protection hidden="1"/>
    </xf>
    <xf numFmtId="0" fontId="12" fillId="2" borderId="37" xfId="0" applyFont="1" applyFill="1" applyBorder="1" applyAlignment="1" applyProtection="1">
      <alignment horizontal="center" vertical="top" wrapText="1"/>
      <protection hidden="1"/>
    </xf>
    <xf numFmtId="0" fontId="14" fillId="2" borderId="66" xfId="0" applyFont="1" applyFill="1" applyBorder="1" applyAlignment="1" applyProtection="1">
      <alignment horizontal="center" vertical="top" wrapText="1"/>
      <protection hidden="1"/>
    </xf>
    <xf numFmtId="0" fontId="12" fillId="2" borderId="43" xfId="0" applyFont="1" applyFill="1" applyBorder="1" applyAlignment="1">
      <alignment horizontal="center" vertical="top"/>
    </xf>
    <xf numFmtId="0" fontId="12" fillId="2" borderId="73" xfId="0" applyFont="1" applyFill="1" applyBorder="1" applyAlignment="1">
      <alignment horizontal="center"/>
    </xf>
    <xf numFmtId="0" fontId="12" fillId="2" borderId="71" xfId="0" applyFont="1" applyFill="1" applyBorder="1" applyAlignment="1">
      <alignment horizontal="center"/>
    </xf>
    <xf numFmtId="0" fontId="14" fillId="2" borderId="36" xfId="0" applyFont="1" applyFill="1" applyBorder="1" applyAlignment="1" applyProtection="1">
      <alignment horizontal="center" wrapText="1"/>
      <protection hidden="1"/>
    </xf>
    <xf numFmtId="0" fontId="35" fillId="0" borderId="26" xfId="0" applyFont="1" applyBorder="1" applyAlignment="1">
      <alignment horizontal="center" vertical="center"/>
    </xf>
    <xf numFmtId="0" fontId="34" fillId="2" borderId="43" xfId="0" applyFont="1" applyFill="1" applyBorder="1" applyAlignment="1">
      <alignment horizontal="center" vertical="center"/>
    </xf>
    <xf numFmtId="0" fontId="25" fillId="2" borderId="37" xfId="0" applyFont="1" applyFill="1" applyBorder="1" applyAlignment="1" applyProtection="1">
      <alignment horizontal="center" vertical="center" wrapText="1"/>
      <protection hidden="1"/>
    </xf>
    <xf numFmtId="0" fontId="25" fillId="2" borderId="36" xfId="0" applyFont="1" applyFill="1" applyBorder="1" applyAlignment="1" applyProtection="1">
      <alignment horizontal="center" wrapText="1"/>
      <protection hidden="1"/>
    </xf>
    <xf numFmtId="0" fontId="36" fillId="2" borderId="1" xfId="0" applyFont="1" applyFill="1" applyBorder="1" applyAlignment="1">
      <alignment horizontal="center" wrapText="1"/>
    </xf>
    <xf numFmtId="0" fontId="22" fillId="2"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hidden="1"/>
    </xf>
    <xf numFmtId="0" fontId="34" fillId="2" borderId="48" xfId="0" applyFont="1" applyFill="1" applyBorder="1" applyAlignment="1" applyProtection="1">
      <alignment horizontal="right" vertical="center" wrapText="1"/>
      <protection locked="0" hidden="1"/>
    </xf>
    <xf numFmtId="0" fontId="23" fillId="2" borderId="1" xfId="0" applyFont="1" applyFill="1" applyBorder="1" applyAlignment="1" applyProtection="1">
      <alignment horizontal="center" vertical="center" wrapText="1"/>
      <protection hidden="1"/>
    </xf>
    <xf numFmtId="0" fontId="12" fillId="2" borderId="1" xfId="0" applyFont="1" applyFill="1" applyBorder="1" applyAlignment="1">
      <alignment horizontal="center" vertical="center" wrapText="1"/>
    </xf>
    <xf numFmtId="0" fontId="0" fillId="2" borderId="47" xfId="0" applyFill="1" applyBorder="1" applyAlignment="1">
      <alignment horizontal="center" vertical="center"/>
    </xf>
    <xf numFmtId="0" fontId="34" fillId="2" borderId="1" xfId="0" applyFont="1" applyFill="1" applyBorder="1" applyAlignment="1" applyProtection="1">
      <alignment horizontal="right" vertical="center" wrapText="1"/>
      <protection locked="0" hidden="1"/>
    </xf>
    <xf numFmtId="0" fontId="33" fillId="2" borderId="74"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9" fillId="2" borderId="76" xfId="0" applyFont="1" applyFill="1" applyBorder="1" applyAlignment="1">
      <alignment horizontal="left" vertical="center" wrapText="1"/>
    </xf>
    <xf numFmtId="0" fontId="9" fillId="2" borderId="77" xfId="0" applyFont="1" applyFill="1" applyBorder="1" applyAlignment="1">
      <alignment horizontal="left" vertical="center" wrapText="1"/>
    </xf>
    <xf numFmtId="0" fontId="8" fillId="2" borderId="48" xfId="0" applyFont="1" applyFill="1" applyBorder="1" applyAlignment="1">
      <alignment horizontal="right" vertical="center" wrapText="1"/>
    </xf>
    <xf numFmtId="0" fontId="0" fillId="2" borderId="78" xfId="0" applyFill="1" applyBorder="1" applyAlignment="1">
      <alignment horizontal="center" vertical="center"/>
    </xf>
    <xf numFmtId="0" fontId="38" fillId="2" borderId="1" xfId="0" applyFont="1" applyFill="1" applyBorder="1" applyAlignment="1">
      <alignment horizontal="center" vertical="top" wrapText="1"/>
    </xf>
    <xf numFmtId="9" fontId="0" fillId="0" borderId="48" xfId="0" applyNumberFormat="1" applyBorder="1" applyAlignment="1">
      <alignment horizontal="center" vertical="center"/>
    </xf>
    <xf numFmtId="0" fontId="0" fillId="0" borderId="0" xfId="0" pivotButton="1"/>
    <xf numFmtId="0" fontId="28" fillId="2" borderId="1" xfId="0" applyFont="1" applyFill="1" applyBorder="1" applyAlignment="1">
      <alignment horizontal="center" vertical="top" wrapText="1"/>
    </xf>
    <xf numFmtId="0" fontId="3" fillId="3" borderId="23" xfId="0" applyFont="1" applyFill="1" applyBorder="1" applyAlignment="1" applyProtection="1">
      <alignment horizontal="center" vertical="center" wrapText="1"/>
      <protection locked="0" hidden="1"/>
    </xf>
    <xf numFmtId="0" fontId="15" fillId="3" borderId="1"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wrapText="1"/>
      <protection locked="0" hidden="1"/>
    </xf>
    <xf numFmtId="0" fontId="31" fillId="3" borderId="48" xfId="0" applyFont="1" applyFill="1" applyBorder="1" applyAlignment="1" applyProtection="1">
      <alignment horizontal="center" vertical="center" wrapText="1"/>
      <protection locked="0" hidden="1"/>
    </xf>
    <xf numFmtId="0" fontId="8" fillId="3" borderId="1" xfId="0" applyFont="1" applyFill="1" applyBorder="1" applyAlignment="1" applyProtection="1">
      <alignment horizontal="center" vertical="center"/>
      <protection locked="0"/>
    </xf>
    <xf numFmtId="0" fontId="33" fillId="3" borderId="47"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33" fillId="3" borderId="25"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protection locked="0"/>
    </xf>
    <xf numFmtId="0" fontId="33" fillId="3" borderId="40"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14" fontId="22" fillId="3" borderId="1"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1" fillId="2" borderId="59" xfId="0" applyFont="1" applyFill="1" applyBorder="1" applyAlignment="1" applyProtection="1">
      <alignment horizontal="center" vertical="center" wrapText="1"/>
      <protection locked="0" hidden="1"/>
    </xf>
    <xf numFmtId="0" fontId="21" fillId="2" borderId="25" xfId="0" applyFont="1" applyFill="1" applyBorder="1" applyAlignment="1" applyProtection="1">
      <alignment horizontal="center" vertical="center" wrapText="1"/>
      <protection locked="0" hidden="1"/>
    </xf>
    <xf numFmtId="0" fontId="21" fillId="2" borderId="40" xfId="0" applyFont="1" applyFill="1" applyBorder="1" applyAlignment="1" applyProtection="1">
      <alignment horizontal="center" vertical="center" wrapText="1"/>
      <protection locked="0" hidden="1"/>
    </xf>
    <xf numFmtId="0" fontId="17" fillId="3" borderId="24"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17" fillId="3" borderId="40" xfId="0" applyFont="1" applyFill="1" applyBorder="1" applyAlignment="1" applyProtection="1">
      <alignment horizontal="center" vertical="center"/>
      <protection locked="0"/>
    </xf>
    <xf numFmtId="0" fontId="17" fillId="3" borderId="24" xfId="0" applyFont="1" applyFill="1" applyBorder="1" applyAlignment="1">
      <alignment horizontal="center" vertical="center"/>
    </xf>
    <xf numFmtId="0" fontId="11" fillId="2" borderId="52" xfId="0" applyFont="1" applyFill="1" applyBorder="1" applyAlignment="1">
      <alignment horizontal="center" vertical="center"/>
    </xf>
    <xf numFmtId="0" fontId="15" fillId="2" borderId="52" xfId="0" applyFont="1" applyFill="1" applyBorder="1" applyAlignment="1">
      <alignment horizontal="center" vertical="center"/>
    </xf>
    <xf numFmtId="0" fontId="17" fillId="0" borderId="50" xfId="0" applyFont="1" applyBorder="1" applyAlignment="1" applyProtection="1">
      <alignment horizontal="center" vertical="center" wrapText="1"/>
      <protection hidden="1"/>
    </xf>
    <xf numFmtId="0" fontId="6" fillId="2" borderId="28" xfId="0" applyFont="1" applyFill="1" applyBorder="1" applyAlignment="1">
      <alignment horizontal="left" vertical="center" wrapText="1"/>
    </xf>
    <xf numFmtId="0" fontId="40" fillId="2" borderId="48" xfId="0" applyFont="1" applyFill="1" applyBorder="1" applyAlignment="1" applyProtection="1">
      <alignment horizontal="center" vertical="center" wrapText="1"/>
      <protection locked="0" hidden="1"/>
    </xf>
    <xf numFmtId="0" fontId="32" fillId="2" borderId="1" xfId="0" applyFont="1" applyFill="1" applyBorder="1" applyAlignment="1" applyProtection="1">
      <alignment horizontal="center" vertical="center" wrapText="1"/>
      <protection locked="0" hidden="1"/>
    </xf>
    <xf numFmtId="0" fontId="0" fillId="0" borderId="0" xfId="0" applyAlignment="1">
      <alignment horizontal="left"/>
    </xf>
    <xf numFmtId="0" fontId="13" fillId="0" borderId="20" xfId="0" applyFont="1" applyBorder="1" applyAlignment="1">
      <alignment horizontal="center" vertical="center"/>
    </xf>
    <xf numFmtId="0" fontId="13" fillId="0" borderId="20" xfId="0" applyFont="1" applyBorder="1" applyAlignment="1">
      <alignment horizontal="center" vertical="top"/>
    </xf>
    <xf numFmtId="9" fontId="6" fillId="2" borderId="48" xfId="0" applyNumberFormat="1" applyFont="1" applyFill="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33" fillId="3" borderId="67" xfId="0" applyFont="1" applyFill="1" applyBorder="1" applyAlignment="1" applyProtection="1">
      <alignment horizontal="center" vertical="center" wrapText="1"/>
      <protection locked="0"/>
    </xf>
    <xf numFmtId="0" fontId="33" fillId="3" borderId="68" xfId="0" applyFont="1" applyFill="1" applyBorder="1" applyAlignment="1" applyProtection="1">
      <alignment horizontal="center" vertical="center" wrapText="1"/>
      <protection locked="0"/>
    </xf>
    <xf numFmtId="0" fontId="0" fillId="3" borderId="44" xfId="0" applyFill="1" applyBorder="1" applyAlignment="1" applyProtection="1">
      <alignment horizontal="center" vertical="center"/>
      <protection locked="0"/>
    </xf>
    <xf numFmtId="0" fontId="0" fillId="3" borderId="44" xfId="0" applyFill="1" applyBorder="1" applyAlignment="1" applyProtection="1">
      <alignment horizontal="center" vertical="center" wrapText="1"/>
      <protection locked="0"/>
    </xf>
    <xf numFmtId="0" fontId="0" fillId="2" borderId="26" xfId="0" applyFill="1" applyBorder="1" applyAlignment="1">
      <alignment horizontal="center" vertical="center"/>
    </xf>
    <xf numFmtId="0" fontId="0" fillId="2" borderId="31" xfId="0" applyFill="1" applyBorder="1" applyAlignment="1">
      <alignment horizontal="center" vertical="center"/>
    </xf>
    <xf numFmtId="0" fontId="17" fillId="3" borderId="81" xfId="0"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protection locked="0"/>
    </xf>
    <xf numFmtId="0" fontId="17" fillId="3" borderId="82" xfId="0" applyFont="1" applyFill="1" applyBorder="1" applyAlignment="1" applyProtection="1">
      <alignment horizontal="center" vertical="center"/>
      <protection locked="0"/>
    </xf>
    <xf numFmtId="0" fontId="0" fillId="3" borderId="83" xfId="0" applyFill="1" applyBorder="1" applyAlignment="1" applyProtection="1">
      <alignment horizontal="center" vertical="center"/>
      <protection locked="0"/>
    </xf>
    <xf numFmtId="0" fontId="33" fillId="3" borderId="83" xfId="0" applyFont="1" applyFill="1" applyBorder="1" applyAlignment="1" applyProtection="1">
      <alignment horizontal="center" vertical="center" wrapText="1"/>
      <protection locked="0"/>
    </xf>
    <xf numFmtId="0" fontId="16" fillId="5" borderId="12" xfId="0" applyFont="1" applyFill="1" applyBorder="1" applyAlignment="1">
      <alignment horizontal="center" vertical="center"/>
    </xf>
    <xf numFmtId="0" fontId="10" fillId="5" borderId="84" xfId="0" applyFont="1" applyFill="1" applyBorder="1" applyAlignment="1">
      <alignment horizontal="center" vertical="center"/>
    </xf>
    <xf numFmtId="0" fontId="14" fillId="2" borderId="6" xfId="0" applyFont="1" applyFill="1" applyBorder="1" applyAlignment="1">
      <alignment horizontal="center" vertical="center" wrapText="1"/>
    </xf>
    <xf numFmtId="0" fontId="34" fillId="2" borderId="6" xfId="0" applyFont="1" applyFill="1" applyBorder="1" applyAlignment="1" applyProtection="1">
      <alignment horizontal="center" vertical="center" wrapText="1"/>
      <protection locked="0" hidden="1"/>
    </xf>
    <xf numFmtId="0" fontId="39" fillId="3" borderId="86" xfId="0" applyFont="1" applyFill="1" applyBorder="1" applyAlignment="1" applyProtection="1">
      <alignment horizontal="center" vertical="center"/>
      <protection locked="0"/>
    </xf>
    <xf numFmtId="0" fontId="33" fillId="2" borderId="6" xfId="0" applyFont="1" applyFill="1" applyBorder="1" applyAlignment="1">
      <alignment horizontal="center" vertical="center" wrapText="1"/>
    </xf>
    <xf numFmtId="0" fontId="33" fillId="2" borderId="87" xfId="0" applyFont="1" applyFill="1" applyBorder="1" applyAlignment="1">
      <alignment horizontal="center" vertical="center" wrapText="1"/>
    </xf>
    <xf numFmtId="0" fontId="10" fillId="5" borderId="88" xfId="0" applyFont="1" applyFill="1" applyBorder="1" applyAlignment="1">
      <alignment horizontal="center" vertical="center"/>
    </xf>
    <xf numFmtId="0" fontId="19" fillId="5" borderId="88" xfId="0" applyFont="1" applyFill="1" applyBorder="1" applyAlignment="1">
      <alignment horizontal="center" vertical="center"/>
    </xf>
    <xf numFmtId="0" fontId="0" fillId="5" borderId="88" xfId="0" applyFill="1" applyBorder="1" applyAlignment="1">
      <alignment horizontal="center" vertical="center"/>
    </xf>
    <xf numFmtId="0" fontId="20" fillId="5" borderId="88" xfId="0" applyFont="1" applyFill="1" applyBorder="1" applyAlignment="1">
      <alignment horizontal="center" vertical="center"/>
    </xf>
    <xf numFmtId="0" fontId="20" fillId="5" borderId="89" xfId="0" applyFont="1" applyFill="1" applyBorder="1" applyAlignment="1">
      <alignment horizontal="center" vertical="center"/>
    </xf>
    <xf numFmtId="0" fontId="34" fillId="2" borderId="6" xfId="0" applyFont="1" applyFill="1" applyBorder="1" applyAlignment="1" applyProtection="1">
      <alignment horizontal="right" vertical="center" wrapText="1"/>
      <protection locked="0" hidden="1"/>
    </xf>
    <xf numFmtId="0" fontId="22" fillId="2" borderId="87" xfId="0" applyFont="1" applyFill="1" applyBorder="1" applyAlignment="1">
      <alignment horizontal="center" vertical="center"/>
    </xf>
    <xf numFmtId="0" fontId="10" fillId="5" borderId="89" xfId="0" applyFont="1" applyFill="1" applyBorder="1" applyAlignment="1">
      <alignment horizontal="center" vertical="center"/>
    </xf>
    <xf numFmtId="0" fontId="10" fillId="5" borderId="90" xfId="0" applyFont="1" applyFill="1" applyBorder="1" applyAlignment="1">
      <alignment horizontal="center" vertical="center"/>
    </xf>
    <xf numFmtId="0" fontId="19" fillId="5" borderId="90" xfId="0" applyFont="1" applyFill="1" applyBorder="1" applyAlignment="1">
      <alignment horizontal="center" vertical="center"/>
    </xf>
    <xf numFmtId="0" fontId="0" fillId="5" borderId="90" xfId="0" applyFill="1" applyBorder="1" applyAlignment="1">
      <alignment horizontal="center" vertical="center"/>
    </xf>
    <xf numFmtId="0" fontId="20" fillId="5" borderId="90" xfId="0" applyFont="1" applyFill="1" applyBorder="1" applyAlignment="1">
      <alignment horizontal="center" vertical="center"/>
    </xf>
    <xf numFmtId="0" fontId="20" fillId="5" borderId="91" xfId="0" applyFont="1" applyFill="1" applyBorder="1" applyAlignment="1">
      <alignment horizontal="center" vertical="center"/>
    </xf>
    <xf numFmtId="0" fontId="17" fillId="3" borderId="28"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wrapText="1"/>
      <protection hidden="1"/>
    </xf>
    <xf numFmtId="0" fontId="3" fillId="2" borderId="40" xfId="0" applyFont="1" applyFill="1" applyBorder="1" applyAlignment="1" applyProtection="1">
      <alignment horizontal="center" vertical="center" wrapText="1"/>
      <protection hidden="1"/>
    </xf>
    <xf numFmtId="0" fontId="17" fillId="3" borderId="25" xfId="0" applyFont="1" applyFill="1" applyBorder="1" applyAlignment="1" applyProtection="1">
      <alignment horizontal="center" vertical="center" wrapText="1"/>
      <protection hidden="1"/>
    </xf>
    <xf numFmtId="0" fontId="17" fillId="3" borderId="40" xfId="0" applyFont="1" applyFill="1" applyBorder="1" applyAlignment="1" applyProtection="1">
      <alignment horizontal="center" vertical="center" wrapText="1"/>
      <protection hidden="1"/>
    </xf>
    <xf numFmtId="0" fontId="41" fillId="2" borderId="30" xfId="0" applyFont="1" applyFill="1" applyBorder="1" applyAlignment="1">
      <alignment horizontal="center" vertical="center" wrapText="1"/>
    </xf>
    <xf numFmtId="0" fontId="42" fillId="2" borderId="10" xfId="0" applyFont="1" applyFill="1" applyBorder="1" applyAlignment="1">
      <alignment horizontal="center" vertical="center"/>
    </xf>
    <xf numFmtId="0" fontId="4" fillId="2" borderId="23" xfId="0" applyFont="1" applyFill="1" applyBorder="1" applyAlignment="1" applyProtection="1">
      <alignment horizontal="center" vertical="center" wrapText="1"/>
      <protection hidden="1"/>
    </xf>
    <xf numFmtId="0" fontId="8" fillId="2" borderId="25" xfId="0" applyFont="1" applyFill="1" applyBorder="1" applyAlignment="1" applyProtection="1">
      <alignment horizontal="center" vertical="center" wrapText="1"/>
      <protection locked="0"/>
    </xf>
    <xf numFmtId="0" fontId="33" fillId="2" borderId="25"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0" fillId="0" borderId="0" xfId="0" applyAlignment="1">
      <alignment horizontal="left" indent="1"/>
    </xf>
    <xf numFmtId="0" fontId="41" fillId="6" borderId="92" xfId="0" applyFont="1" applyFill="1" applyBorder="1" applyAlignment="1">
      <alignment horizontal="center" vertical="center" wrapText="1"/>
    </xf>
    <xf numFmtId="0" fontId="41" fillId="6" borderId="93" xfId="0" applyFont="1" applyFill="1" applyBorder="1" applyAlignment="1">
      <alignment horizontal="center" vertical="center" wrapText="1"/>
    </xf>
    <xf numFmtId="0" fontId="34" fillId="7" borderId="72" xfId="0" applyFont="1" applyFill="1" applyBorder="1" applyAlignment="1">
      <alignment horizontal="center" vertical="center"/>
    </xf>
    <xf numFmtId="0" fontId="33"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33" fillId="7" borderId="40"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0" fontId="0" fillId="3" borderId="54" xfId="0" applyFill="1" applyBorder="1" applyAlignment="1">
      <alignment horizontal="center" vertical="center"/>
    </xf>
    <xf numFmtId="0" fontId="0" fillId="3" borderId="26" xfId="0" applyFill="1" applyBorder="1" applyAlignment="1">
      <alignment horizontal="center" vertical="center"/>
    </xf>
    <xf numFmtId="0" fontId="0" fillId="3" borderId="31" xfId="0" applyFill="1" applyBorder="1" applyAlignment="1">
      <alignment horizontal="center" vertical="center"/>
    </xf>
    <xf numFmtId="0" fontId="0" fillId="3" borderId="81" xfId="0" applyFill="1" applyBorder="1" applyAlignment="1" applyProtection="1">
      <alignment horizontal="center" vertical="center" wrapText="1"/>
      <protection locked="0"/>
    </xf>
    <xf numFmtId="0" fontId="33" fillId="3" borderId="27" xfId="0" applyFont="1" applyFill="1" applyBorder="1" applyAlignment="1" applyProtection="1">
      <alignment horizontal="center" vertical="center" wrapText="1"/>
      <protection locked="0"/>
    </xf>
    <xf numFmtId="0" fontId="33" fillId="3" borderId="82" xfId="0" applyFont="1" applyFill="1" applyBorder="1" applyAlignment="1" applyProtection="1">
      <alignment horizontal="center" vertical="center" wrapText="1"/>
      <protection locked="0"/>
    </xf>
    <xf numFmtId="0" fontId="0" fillId="3" borderId="81" xfId="0" applyFill="1" applyBorder="1" applyAlignment="1">
      <alignment horizontal="center" vertical="center"/>
    </xf>
    <xf numFmtId="0" fontId="0" fillId="3" borderId="27" xfId="0" applyFill="1" applyBorder="1" applyAlignment="1">
      <alignment horizontal="center" vertical="center"/>
    </xf>
    <xf numFmtId="0" fontId="0" fillId="3" borderId="101" xfId="0" applyFill="1" applyBorder="1" applyAlignment="1">
      <alignment horizontal="center" vertical="center"/>
    </xf>
    <xf numFmtId="0" fontId="0" fillId="3" borderId="44" xfId="0"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 fillId="0" borderId="102" xfId="0" applyFont="1" applyBorder="1" applyAlignment="1">
      <alignment horizontal="center" vertical="center"/>
    </xf>
    <xf numFmtId="0" fontId="0" fillId="0" borderId="103" xfId="0" applyBorder="1" applyAlignment="1">
      <alignment horizontal="center" vertical="center"/>
    </xf>
    <xf numFmtId="0" fontId="10" fillId="5" borderId="0" xfId="0" applyFont="1" applyFill="1" applyAlignment="1">
      <alignment horizontal="center" vertical="center"/>
    </xf>
    <xf numFmtId="0" fontId="1" fillId="0" borderId="104" xfId="0" applyFont="1" applyBorder="1" applyAlignment="1">
      <alignment horizontal="center" vertical="center"/>
    </xf>
    <xf numFmtId="0" fontId="43" fillId="8" borderId="4" xfId="0" applyFont="1" applyFill="1" applyBorder="1" applyAlignment="1">
      <alignment horizontal="left" vertical="center" wrapText="1"/>
    </xf>
    <xf numFmtId="0" fontId="1" fillId="0" borderId="105" xfId="0" applyFont="1" applyBorder="1" applyAlignment="1">
      <alignment horizontal="center" vertical="center"/>
    </xf>
    <xf numFmtId="0" fontId="11" fillId="5" borderId="0" xfId="0" applyFont="1" applyFill="1" applyAlignment="1">
      <alignment horizontal="center" vertical="center"/>
    </xf>
    <xf numFmtId="0" fontId="44" fillId="2" borderId="1" xfId="0" applyFont="1" applyFill="1" applyBorder="1" applyAlignment="1">
      <alignment horizontal="center" vertical="center" wrapText="1"/>
    </xf>
    <xf numFmtId="0" fontId="45" fillId="2" borderId="47" xfId="0" applyFont="1" applyFill="1" applyBorder="1" applyAlignment="1">
      <alignment horizontal="center" vertical="center" wrapText="1"/>
    </xf>
    <xf numFmtId="0" fontId="17" fillId="2" borderId="28" xfId="0" applyFont="1" applyFill="1" applyBorder="1" applyAlignment="1" applyProtection="1">
      <alignment horizontal="center" vertical="center" wrapText="1"/>
      <protection hidden="1"/>
    </xf>
    <xf numFmtId="0" fontId="17" fillId="3" borderId="43" xfId="0" applyFont="1" applyFill="1" applyBorder="1" applyAlignment="1" applyProtection="1">
      <alignment horizontal="center" vertical="center" wrapText="1"/>
      <protection locked="0" hidden="1"/>
    </xf>
    <xf numFmtId="49" fontId="17" fillId="2" borderId="25" xfId="0" applyNumberFormat="1" applyFont="1" applyFill="1" applyBorder="1" applyAlignment="1" applyProtection="1">
      <alignment horizontal="center" vertical="center" wrapText="1"/>
      <protection hidden="1"/>
    </xf>
    <xf numFmtId="49" fontId="17" fillId="2" borderId="40" xfId="0" applyNumberFormat="1" applyFont="1" applyFill="1" applyBorder="1" applyAlignment="1">
      <alignment horizontal="center" vertical="center"/>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106" xfId="0" applyFont="1" applyFill="1" applyBorder="1" applyAlignment="1">
      <alignment horizontal="left" vertical="center" wrapText="1"/>
    </xf>
    <xf numFmtId="0" fontId="49" fillId="2" borderId="1" xfId="0" applyFont="1" applyFill="1" applyBorder="1" applyAlignment="1">
      <alignment horizontal="center" vertical="top" wrapText="1"/>
    </xf>
    <xf numFmtId="0" fontId="50" fillId="8" borderId="4" xfId="0" applyFont="1" applyFill="1" applyBorder="1" applyAlignment="1">
      <alignment horizontal="left" vertical="center" wrapText="1"/>
    </xf>
    <xf numFmtId="0" fontId="50" fillId="9" borderId="4" xfId="0" applyFont="1" applyFill="1" applyBorder="1" applyAlignment="1">
      <alignment horizontal="left" vertical="center" wrapText="1"/>
    </xf>
    <xf numFmtId="0" fontId="50" fillId="8" borderId="1" xfId="0" applyFont="1" applyFill="1" applyBorder="1" applyAlignment="1">
      <alignment horizontal="left" vertical="center" wrapText="1"/>
    </xf>
    <xf numFmtId="0" fontId="6" fillId="3" borderId="25"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23" fillId="2" borderId="29" xfId="0" applyFont="1" applyFill="1" applyBorder="1" applyAlignment="1">
      <alignment horizontal="center" vertical="center"/>
    </xf>
    <xf numFmtId="0" fontId="51" fillId="2" borderId="11" xfId="0" applyFont="1" applyFill="1" applyBorder="1" applyAlignment="1">
      <alignment horizontal="center" vertical="center"/>
    </xf>
    <xf numFmtId="0" fontId="17" fillId="3" borderId="109" xfId="0" applyFont="1" applyFill="1" applyBorder="1" applyAlignment="1" applyProtection="1">
      <alignment horizontal="center" vertical="center" wrapText="1"/>
      <protection locked="0" hidden="1"/>
    </xf>
    <xf numFmtId="0" fontId="8" fillId="3" borderId="33" xfId="0" applyFont="1" applyFill="1" applyBorder="1" applyAlignment="1" applyProtection="1">
      <alignment horizontal="center" vertical="center"/>
      <protection locked="0"/>
    </xf>
    <xf numFmtId="0" fontId="8" fillId="3" borderId="41"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14" fontId="39" fillId="3" borderId="1" xfId="0" applyNumberFormat="1" applyFont="1" applyFill="1" applyBorder="1" applyAlignment="1" applyProtection="1">
      <alignment horizontal="center" vertical="center"/>
      <protection locked="0"/>
    </xf>
    <xf numFmtId="0" fontId="0" fillId="10" borderId="0" xfId="0" applyFill="1"/>
    <xf numFmtId="14" fontId="0" fillId="10" borderId="0" xfId="0" applyNumberFormat="1" applyFill="1"/>
    <xf numFmtId="0" fontId="17" fillId="5" borderId="0" xfId="0" applyFont="1" applyFill="1"/>
    <xf numFmtId="0" fontId="17" fillId="5" borderId="0" xfId="0" applyFont="1" applyFill="1" applyAlignment="1">
      <alignment horizontal="left"/>
    </xf>
    <xf numFmtId="0" fontId="47" fillId="5" borderId="0" xfId="0" applyFont="1" applyFill="1" applyAlignment="1">
      <alignment horizontal="justify" vertical="center"/>
    </xf>
    <xf numFmtId="0" fontId="18" fillId="3" borderId="51" xfId="0" applyFont="1" applyFill="1" applyBorder="1" applyAlignment="1" applyProtection="1">
      <alignment horizontal="center" vertical="center" wrapText="1"/>
      <protection locked="0"/>
    </xf>
    <xf numFmtId="0" fontId="46" fillId="3" borderId="49" xfId="0" applyFont="1" applyFill="1" applyBorder="1" applyAlignment="1" applyProtection="1">
      <alignment horizontal="center" vertical="center" wrapText="1"/>
      <protection locked="0" hidden="1"/>
    </xf>
    <xf numFmtId="0" fontId="4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6" fillId="3" borderId="48" xfId="0" applyFont="1" applyFill="1" applyBorder="1" applyAlignment="1" applyProtection="1">
      <alignment horizontal="left" vertical="center" wrapText="1"/>
      <protection locked="0"/>
    </xf>
    <xf numFmtId="0" fontId="53" fillId="3" borderId="23" xfId="0" applyFont="1" applyFill="1" applyBorder="1" applyAlignment="1" applyProtection="1">
      <alignment horizontal="center" vertical="center" wrapText="1"/>
      <protection locked="0" hidden="1"/>
    </xf>
    <xf numFmtId="0" fontId="21" fillId="3" borderId="59" xfId="0" applyFont="1" applyFill="1" applyBorder="1" applyAlignment="1" applyProtection="1">
      <alignment horizontal="center" vertical="center" wrapText="1"/>
      <protection locked="0" hidden="1"/>
    </xf>
    <xf numFmtId="0" fontId="6" fillId="3" borderId="26" xfId="0" applyFont="1" applyFill="1" applyBorder="1" applyAlignment="1" applyProtection="1">
      <alignment horizontal="left" vertical="center" wrapText="1"/>
      <protection locked="0"/>
    </xf>
    <xf numFmtId="0" fontId="33" fillId="11" borderId="25" xfId="0" applyFont="1" applyFill="1" applyBorder="1" applyAlignment="1" applyProtection="1">
      <alignment horizontal="center" vertical="center" wrapText="1"/>
      <protection locked="0"/>
    </xf>
    <xf numFmtId="0" fontId="33" fillId="11" borderId="40" xfId="0" applyFont="1" applyFill="1" applyBorder="1" applyAlignment="1" applyProtection="1">
      <alignment horizontal="center" vertical="center" wrapText="1"/>
      <protection locked="0"/>
    </xf>
    <xf numFmtId="0" fontId="8" fillId="11" borderId="26" xfId="0" applyFont="1" applyFill="1" applyBorder="1" applyAlignment="1" applyProtection="1">
      <alignment horizontal="center" vertical="center" wrapText="1"/>
      <protection locked="0"/>
    </xf>
    <xf numFmtId="0" fontId="8" fillId="11" borderId="31" xfId="0" applyFont="1" applyFill="1" applyBorder="1" applyAlignment="1" applyProtection="1">
      <alignment horizontal="center" vertical="center" wrapText="1"/>
      <protection locked="0"/>
    </xf>
    <xf numFmtId="0" fontId="33" fillId="11" borderId="25" xfId="0" applyFont="1" applyFill="1" applyBorder="1" applyAlignment="1">
      <alignment horizontal="center" vertical="center" wrapText="1"/>
    </xf>
    <xf numFmtId="0" fontId="8" fillId="11" borderId="26" xfId="0" applyFont="1" applyFill="1" applyBorder="1" applyAlignment="1">
      <alignment horizontal="center" vertical="center" wrapText="1"/>
    </xf>
    <xf numFmtId="0" fontId="33" fillId="11" borderId="40" xfId="0" applyFont="1" applyFill="1" applyBorder="1" applyAlignment="1">
      <alignment horizontal="center" vertical="center" wrapText="1"/>
    </xf>
    <xf numFmtId="0" fontId="8" fillId="11" borderId="31" xfId="0" applyFont="1" applyFill="1" applyBorder="1" applyAlignment="1">
      <alignment horizontal="center" vertical="center" wrapText="1"/>
    </xf>
    <xf numFmtId="0" fontId="17" fillId="3" borderId="40" xfId="0" applyFont="1" applyFill="1" applyBorder="1" applyAlignment="1" applyProtection="1">
      <alignment horizontal="center" vertical="center" wrapText="1"/>
      <protection locked="0" hidden="1"/>
    </xf>
    <xf numFmtId="0" fontId="9" fillId="8" borderId="106" xfId="0" applyFont="1" applyFill="1" applyBorder="1" applyAlignment="1">
      <alignment horizontal="left" vertical="center" wrapText="1"/>
    </xf>
    <xf numFmtId="0" fontId="9" fillId="8" borderId="106" xfId="0" applyFont="1" applyFill="1" applyBorder="1" applyAlignment="1">
      <alignment horizontal="center" vertical="center" wrapText="1"/>
    </xf>
    <xf numFmtId="0" fontId="26" fillId="2" borderId="107" xfId="0" applyFont="1" applyFill="1" applyBorder="1" applyAlignment="1">
      <alignment horizontal="center" vertical="center"/>
    </xf>
    <xf numFmtId="0" fontId="26" fillId="2" borderId="108" xfId="0" applyFont="1" applyFill="1" applyBorder="1" applyAlignment="1">
      <alignment horizontal="center" vertical="center"/>
    </xf>
    <xf numFmtId="0" fontId="52" fillId="2" borderId="110" xfId="0" applyFont="1" applyFill="1" applyBorder="1" applyAlignment="1" applyProtection="1">
      <alignment horizontal="center" wrapText="1"/>
      <protection hidden="1"/>
    </xf>
    <xf numFmtId="0" fontId="52" fillId="2" borderId="43" xfId="0" applyFont="1" applyFill="1" applyBorder="1" applyAlignment="1" applyProtection="1">
      <alignment horizontal="center" wrapText="1"/>
      <protection hidden="1"/>
    </xf>
    <xf numFmtId="0" fontId="3" fillId="2" borderId="111" xfId="0" applyFont="1" applyFill="1" applyBorder="1" applyAlignment="1" applyProtection="1">
      <alignment horizontal="center" wrapText="1"/>
      <protection hidden="1"/>
    </xf>
    <xf numFmtId="0" fontId="3" fillId="2" borderId="43" xfId="0" applyFont="1" applyFill="1" applyBorder="1" applyAlignment="1" applyProtection="1">
      <alignment horizontal="center" wrapText="1"/>
      <protection hidden="1"/>
    </xf>
    <xf numFmtId="0" fontId="10" fillId="5" borderId="88" xfId="0" applyFont="1" applyFill="1" applyBorder="1" applyAlignment="1">
      <alignment horizontal="center" vertical="center"/>
    </xf>
    <xf numFmtId="0" fontId="30" fillId="4" borderId="52" xfId="0" applyFont="1" applyFill="1" applyBorder="1" applyAlignment="1">
      <alignment horizontal="center" vertical="center" wrapText="1"/>
    </xf>
    <xf numFmtId="0" fontId="30" fillId="4" borderId="85" xfId="0" applyFont="1" applyFill="1" applyBorder="1" applyAlignment="1">
      <alignment horizontal="center" vertical="center" wrapText="1"/>
    </xf>
    <xf numFmtId="0" fontId="17" fillId="2" borderId="60" xfId="0" applyFont="1" applyFill="1" applyBorder="1" applyAlignment="1" applyProtection="1">
      <alignment horizontal="left" vertical="top" wrapText="1"/>
      <protection hidden="1"/>
    </xf>
    <xf numFmtId="0" fontId="17" fillId="2" borderId="27" xfId="0" applyFont="1" applyFill="1" applyBorder="1" applyAlignment="1" applyProtection="1">
      <alignment horizontal="left" vertical="top" wrapText="1"/>
      <protection hidden="1"/>
    </xf>
    <xf numFmtId="0" fontId="12" fillId="2" borderId="64" xfId="0" applyFont="1" applyFill="1" applyBorder="1" applyAlignment="1" applyProtection="1">
      <alignment horizontal="center" vertical="top" wrapText="1"/>
      <protection hidden="1"/>
    </xf>
    <xf numFmtId="0" fontId="12" fillId="2" borderId="65" xfId="0" applyFont="1" applyFill="1" applyBorder="1" applyAlignment="1" applyProtection="1">
      <alignment horizontal="center" vertical="top" wrapText="1"/>
      <protection hidden="1"/>
    </xf>
    <xf numFmtId="0" fontId="12" fillId="2" borderId="61" xfId="0" applyFont="1" applyFill="1" applyBorder="1" applyAlignment="1" applyProtection="1">
      <alignment horizontal="center" wrapText="1"/>
      <protection hidden="1"/>
    </xf>
    <xf numFmtId="0" fontId="12" fillId="2" borderId="62" xfId="0" applyFont="1" applyFill="1" applyBorder="1" applyAlignment="1" applyProtection="1">
      <alignment horizontal="center" wrapText="1"/>
      <protection hidden="1"/>
    </xf>
    <xf numFmtId="0" fontId="8" fillId="7" borderId="26" xfId="0" applyFont="1" applyFill="1" applyBorder="1" applyAlignment="1" applyProtection="1">
      <alignment horizontal="left" vertical="top" wrapText="1"/>
      <protection locked="0"/>
    </xf>
    <xf numFmtId="0" fontId="8" fillId="7" borderId="94" xfId="0" applyFont="1" applyFill="1" applyBorder="1" applyAlignment="1" applyProtection="1">
      <alignment horizontal="left" vertical="top" wrapText="1"/>
      <protection locked="0"/>
    </xf>
    <xf numFmtId="0" fontId="0" fillId="7" borderId="26" xfId="0" applyFill="1" applyBorder="1" applyAlignment="1" applyProtection="1">
      <alignment horizontal="center" vertical="top" wrapText="1"/>
      <protection locked="0"/>
    </xf>
    <xf numFmtId="0" fontId="0" fillId="7" borderId="94" xfId="0" applyFill="1" applyBorder="1" applyAlignment="1" applyProtection="1">
      <alignment horizontal="center" vertical="top" wrapText="1"/>
      <protection locked="0"/>
    </xf>
    <xf numFmtId="0" fontId="0" fillId="7" borderId="31" xfId="0" applyFill="1" applyBorder="1" applyAlignment="1" applyProtection="1">
      <alignment horizontal="center" vertical="top" wrapText="1"/>
      <protection locked="0"/>
    </xf>
    <xf numFmtId="0" fontId="0" fillId="7" borderId="95" xfId="0" applyFill="1" applyBorder="1" applyAlignment="1" applyProtection="1">
      <alignment horizontal="center" vertical="top" wrapText="1"/>
      <protection locked="0"/>
    </xf>
    <xf numFmtId="0" fontId="0" fillId="3" borderId="96" xfId="0" applyFill="1" applyBorder="1" applyAlignment="1" applyProtection="1">
      <alignment horizontal="center" vertical="top" wrapText="1"/>
      <protection locked="0"/>
    </xf>
    <xf numFmtId="0" fontId="0" fillId="3" borderId="97" xfId="0" applyFill="1" applyBorder="1" applyAlignment="1" applyProtection="1">
      <alignment horizontal="center" vertical="top" wrapText="1"/>
      <protection locked="0"/>
    </xf>
    <xf numFmtId="0" fontId="0" fillId="3" borderId="26" xfId="0" applyFill="1" applyBorder="1" applyAlignment="1" applyProtection="1">
      <alignment horizontal="center" vertical="top" wrapText="1"/>
      <protection locked="0"/>
    </xf>
    <xf numFmtId="0" fontId="0" fillId="3" borderId="98" xfId="0" applyFill="1" applyBorder="1" applyAlignment="1" applyProtection="1">
      <alignment horizontal="center" vertical="top" wrapText="1"/>
      <protection locked="0"/>
    </xf>
    <xf numFmtId="0" fontId="0" fillId="3" borderId="26" xfId="0" applyFill="1" applyBorder="1" applyAlignment="1" applyProtection="1">
      <alignment horizontal="left" vertical="center" wrapText="1"/>
      <protection locked="0"/>
    </xf>
    <xf numFmtId="0" fontId="0" fillId="3" borderId="98" xfId="0" applyFill="1" applyBorder="1" applyAlignment="1" applyProtection="1">
      <alignment horizontal="left" vertical="center" wrapText="1"/>
      <protection locked="0"/>
    </xf>
    <xf numFmtId="0" fontId="0" fillId="3" borderId="99" xfId="0" applyFill="1" applyBorder="1" applyAlignment="1" applyProtection="1">
      <alignment horizontal="left" vertical="center" wrapText="1"/>
      <protection locked="0"/>
    </xf>
    <xf numFmtId="0" fontId="0" fillId="3" borderId="100" xfId="0" applyFill="1" applyBorder="1" applyAlignment="1" applyProtection="1">
      <alignment horizontal="left" vertical="center" wrapText="1"/>
      <protection locked="0"/>
    </xf>
    <xf numFmtId="0" fontId="10" fillId="5" borderId="90" xfId="0" applyFont="1" applyFill="1" applyBorder="1" applyAlignment="1">
      <alignment horizontal="center" vertical="center"/>
    </xf>
    <xf numFmtId="0" fontId="17" fillId="3" borderId="60" xfId="0" applyFont="1" applyFill="1" applyBorder="1" applyAlignment="1" applyProtection="1">
      <alignment horizontal="left" vertical="top" wrapText="1"/>
      <protection locked="0" hidden="1"/>
    </xf>
    <xf numFmtId="0" fontId="17" fillId="3" borderId="27" xfId="0" applyFont="1" applyFill="1" applyBorder="1" applyAlignment="1" applyProtection="1">
      <alignment horizontal="left" vertical="top" wrapText="1"/>
      <protection locked="0" hidden="1"/>
    </xf>
    <xf numFmtId="0" fontId="17" fillId="3" borderId="60" xfId="0" applyFont="1" applyFill="1" applyBorder="1" applyAlignment="1" applyProtection="1">
      <alignment horizontal="left" vertical="top" wrapText="1"/>
      <protection hidden="1"/>
    </xf>
    <xf numFmtId="0" fontId="17" fillId="3" borderId="27" xfId="0" applyFont="1" applyFill="1" applyBorder="1" applyAlignment="1" applyProtection="1">
      <alignment horizontal="left" vertical="top" wrapText="1"/>
      <protection hidden="1"/>
    </xf>
  </cellXfs>
  <cellStyles count="1">
    <cellStyle name="Standaard" xfId="0" builtinId="0"/>
  </cellStyles>
  <dxfs count="722">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5" tint="-0.24994659260841701"/>
      </font>
      <fill>
        <patternFill>
          <bgColor rgb="FFF0F0E3"/>
        </patternFill>
      </fill>
      <border>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FFAF9"/>
      <color rgb="FF2B3681"/>
      <color rgb="FF3A72A7"/>
      <color rgb="FFE0F1FF"/>
      <color rgb="FFF0F0E3"/>
      <color rgb="FFE8E09B"/>
      <color rgb="FF2F5496"/>
      <color rgb="FFF1FFD7"/>
      <color rgb="FF61CB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[ANNEX-I-ESMO TOOL- Oct 2024.xlsx]CHART!TablaDinámica1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CHART!$B$1</c:f>
              <c:strCache>
                <c:ptCount val="1"/>
                <c:pt idx="0">
                  <c:v>Totaal</c:v>
                </c:pt>
              </c:strCache>
            </c:strRef>
          </c:tx>
          <c:spPr>
            <a:solidFill>
              <a:schemeClr val="accent1"/>
            </a:solidFill>
            <a:ln>
              <a:noFill/>
            </a:ln>
            <a:effectLst/>
          </c:spPr>
          <c:invertIfNegative val="0"/>
          <c:cat>
            <c:multiLvlStrRef>
              <c:f>CHART!$A$2:$A$7</c:f>
              <c:multiLvlStrCache>
                <c:ptCount val="3"/>
                <c:lvl>
                  <c:pt idx="0">
                    <c:v>4</c:v>
                  </c:pt>
                  <c:pt idx="1">
                    <c:v>5</c:v>
                  </c:pt>
                  <c:pt idx="2">
                    <c:v>(leeg)</c:v>
                  </c:pt>
                </c:lvl>
                <c:lvl>
                  <c:pt idx="0">
                    <c:v>HIGH</c:v>
                  </c:pt>
                  <c:pt idx="2">
                    <c:v>(leeg)</c:v>
                  </c:pt>
                </c:lvl>
              </c:multiLvlStrCache>
            </c:multiLvlStrRef>
          </c:cat>
          <c:val>
            <c:numRef>
              <c:f>CHART!$B$2:$B$7</c:f>
              <c:numCache>
                <c:formatCode>General</c:formatCode>
                <c:ptCount val="3"/>
                <c:pt idx="0">
                  <c:v>3</c:v>
                </c:pt>
                <c:pt idx="1">
                  <c:v>3</c:v>
                </c:pt>
              </c:numCache>
            </c:numRef>
          </c:val>
          <c:extLst>
            <c:ext xmlns:c16="http://schemas.microsoft.com/office/drawing/2014/chart" uri="{C3380CC4-5D6E-409C-BE32-E72D297353CC}">
              <c16:uniqueId val="{00000049-A27A-284F-AF49-8A7B4CF18CA0}"/>
            </c:ext>
          </c:extLst>
        </c:ser>
        <c:dLbls>
          <c:showLegendKey val="0"/>
          <c:showVal val="0"/>
          <c:showCatName val="0"/>
          <c:showSerName val="0"/>
          <c:showPercent val="0"/>
          <c:showBubbleSize val="0"/>
        </c:dLbls>
        <c:gapWidth val="209"/>
        <c:axId val="1609149056"/>
        <c:axId val="1609149536"/>
      </c:barChart>
      <c:catAx>
        <c:axId val="160914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09149536"/>
        <c:crosses val="autoZero"/>
        <c:auto val="1"/>
        <c:lblAlgn val="ctr"/>
        <c:lblOffset val="100"/>
        <c:noMultiLvlLbl val="0"/>
      </c:catAx>
      <c:valAx>
        <c:axId val="1609149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609149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F0F0E3"/>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png"/><Relationship Id="rId4" Type="http://schemas.openxmlformats.org/officeDocument/2006/relationships/image" Target="../media/image10.png"/></Relationships>
</file>

<file path=xl/drawings/_rels/drawing8.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3</xdr:col>
      <xdr:colOff>37432</xdr:colOff>
      <xdr:row>0</xdr:row>
      <xdr:rowOff>40106</xdr:rowOff>
    </xdr:from>
    <xdr:to>
      <xdr:col>4</xdr:col>
      <xdr:colOff>403215</xdr:colOff>
      <xdr:row>2</xdr:row>
      <xdr:rowOff>55055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132" y="40106"/>
          <a:ext cx="1089683" cy="929349"/>
        </a:xfrm>
        <a:prstGeom prst="rect">
          <a:avLst/>
        </a:prstGeom>
      </xdr:spPr>
    </xdr:pic>
    <xdr:clientData/>
  </xdr:twoCellAnchor>
  <xdr:oneCellAnchor>
    <xdr:from>
      <xdr:col>12</xdr:col>
      <xdr:colOff>320842</xdr:colOff>
      <xdr:row>0</xdr:row>
      <xdr:rowOff>316346</xdr:rowOff>
    </xdr:from>
    <xdr:ext cx="244546" cy="29499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0132842" y="316346"/>
          <a:ext cx="244546" cy="29499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9458" name="Button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9" name="Picture 8">
          <a:extLst>
            <a:ext uri="{FF2B5EF4-FFF2-40B4-BE49-F238E27FC236}">
              <a16:creationId xmlns:a16="http://schemas.microsoft.com/office/drawing/2014/main" id="{00000000-0008-0000-0A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2" name="Picture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3" name="Rectangle 12">
          <a:extLst>
            <a:ext uri="{FF2B5EF4-FFF2-40B4-BE49-F238E27FC236}">
              <a16:creationId xmlns:a16="http://schemas.microsoft.com/office/drawing/2014/main" id="{00000000-0008-0000-0A00-00000D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4" name="Rectangle 13">
          <a:extLst>
            <a:ext uri="{FF2B5EF4-FFF2-40B4-BE49-F238E27FC236}">
              <a16:creationId xmlns:a16="http://schemas.microsoft.com/office/drawing/2014/main" id="{00000000-0008-0000-0A00-00000E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5" name="Rectangle 14">
          <a:extLst>
            <a:ext uri="{FF2B5EF4-FFF2-40B4-BE49-F238E27FC236}">
              <a16:creationId xmlns:a16="http://schemas.microsoft.com/office/drawing/2014/main" id="{00000000-0008-0000-0A00-00000F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6" name="Rectangle 15">
          <a:extLst>
            <a:ext uri="{FF2B5EF4-FFF2-40B4-BE49-F238E27FC236}">
              <a16:creationId xmlns:a16="http://schemas.microsoft.com/office/drawing/2014/main" id="{00000000-0008-0000-0A00-000010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7" name="Rectangle 16">
          <a:extLst>
            <a:ext uri="{FF2B5EF4-FFF2-40B4-BE49-F238E27FC236}">
              <a16:creationId xmlns:a16="http://schemas.microsoft.com/office/drawing/2014/main" id="{00000000-0008-0000-0A00-000011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8" name="Rectangle 17">
          <a:extLst>
            <a:ext uri="{FF2B5EF4-FFF2-40B4-BE49-F238E27FC236}">
              <a16:creationId xmlns:a16="http://schemas.microsoft.com/office/drawing/2014/main" id="{00000000-0008-0000-0A00-000012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9" name="Rectangle 18">
          <a:extLst>
            <a:ext uri="{FF2B5EF4-FFF2-40B4-BE49-F238E27FC236}">
              <a16:creationId xmlns:a16="http://schemas.microsoft.com/office/drawing/2014/main" id="{00000000-0008-0000-0A00-000013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20" name="Rectangle 19">
          <a:extLst>
            <a:ext uri="{FF2B5EF4-FFF2-40B4-BE49-F238E27FC236}">
              <a16:creationId xmlns:a16="http://schemas.microsoft.com/office/drawing/2014/main" id="{00000000-0008-0000-0A00-000014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21" name="Rectangle 20">
          <a:extLst>
            <a:ext uri="{FF2B5EF4-FFF2-40B4-BE49-F238E27FC236}">
              <a16:creationId xmlns:a16="http://schemas.microsoft.com/office/drawing/2014/main" id="{00000000-0008-0000-0A00-000015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2" name="Rectangle 21">
          <a:extLst>
            <a:ext uri="{FF2B5EF4-FFF2-40B4-BE49-F238E27FC236}">
              <a16:creationId xmlns:a16="http://schemas.microsoft.com/office/drawing/2014/main" id="{00000000-0008-0000-0A00-000016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3" name="Rectangle 22">
          <a:extLst>
            <a:ext uri="{FF2B5EF4-FFF2-40B4-BE49-F238E27FC236}">
              <a16:creationId xmlns:a16="http://schemas.microsoft.com/office/drawing/2014/main" id="{00000000-0008-0000-0A00-000017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4" name="Rectangle 23">
          <a:extLst>
            <a:ext uri="{FF2B5EF4-FFF2-40B4-BE49-F238E27FC236}">
              <a16:creationId xmlns:a16="http://schemas.microsoft.com/office/drawing/2014/main" id="{00000000-0008-0000-0A00-000018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5" name="Rectangle 24">
          <a:extLst>
            <a:ext uri="{FF2B5EF4-FFF2-40B4-BE49-F238E27FC236}">
              <a16:creationId xmlns:a16="http://schemas.microsoft.com/office/drawing/2014/main" id="{00000000-0008-0000-0A00-000019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6" name="Rectangle 25">
          <a:extLst>
            <a:ext uri="{FF2B5EF4-FFF2-40B4-BE49-F238E27FC236}">
              <a16:creationId xmlns:a16="http://schemas.microsoft.com/office/drawing/2014/main" id="{00000000-0008-0000-0A00-00001A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7" name="Rectangle 26">
          <a:extLst>
            <a:ext uri="{FF2B5EF4-FFF2-40B4-BE49-F238E27FC236}">
              <a16:creationId xmlns:a16="http://schemas.microsoft.com/office/drawing/2014/main" id="{00000000-0008-0000-0A00-00001B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8" name="Rectangle 27">
          <a:extLst>
            <a:ext uri="{FF2B5EF4-FFF2-40B4-BE49-F238E27FC236}">
              <a16:creationId xmlns:a16="http://schemas.microsoft.com/office/drawing/2014/main" id="{00000000-0008-0000-0A00-00001C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A00-0000015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A00-0000025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3" name="Rectangle 12">
          <a:extLst>
            <a:ext uri="{FF2B5EF4-FFF2-40B4-BE49-F238E27FC236}">
              <a16:creationId xmlns:a16="http://schemas.microsoft.com/office/drawing/2014/main" id="{00000000-0008-0000-0B00-00000D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4" name="Rectangle 13">
          <a:extLst>
            <a:ext uri="{FF2B5EF4-FFF2-40B4-BE49-F238E27FC236}">
              <a16:creationId xmlns:a16="http://schemas.microsoft.com/office/drawing/2014/main" id="{00000000-0008-0000-0B00-00000E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5" name="Rectangle 14">
          <a:extLst>
            <a:ext uri="{FF2B5EF4-FFF2-40B4-BE49-F238E27FC236}">
              <a16:creationId xmlns:a16="http://schemas.microsoft.com/office/drawing/2014/main" id="{00000000-0008-0000-0B00-00000F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6" name="Rectangle 15">
          <a:extLst>
            <a:ext uri="{FF2B5EF4-FFF2-40B4-BE49-F238E27FC236}">
              <a16:creationId xmlns:a16="http://schemas.microsoft.com/office/drawing/2014/main" id="{00000000-0008-0000-0B00-000010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7" name="Rectangle 16">
          <a:extLst>
            <a:ext uri="{FF2B5EF4-FFF2-40B4-BE49-F238E27FC236}">
              <a16:creationId xmlns:a16="http://schemas.microsoft.com/office/drawing/2014/main" id="{00000000-0008-0000-0B00-000011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8" name="Rectangle 17">
          <a:extLst>
            <a:ext uri="{FF2B5EF4-FFF2-40B4-BE49-F238E27FC236}">
              <a16:creationId xmlns:a16="http://schemas.microsoft.com/office/drawing/2014/main" id="{00000000-0008-0000-0B00-000012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9" name="Rectangle 18">
          <a:extLst>
            <a:ext uri="{FF2B5EF4-FFF2-40B4-BE49-F238E27FC236}">
              <a16:creationId xmlns:a16="http://schemas.microsoft.com/office/drawing/2014/main" id="{00000000-0008-0000-0B00-000013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20" name="Rectangle 19">
          <a:extLst>
            <a:ext uri="{FF2B5EF4-FFF2-40B4-BE49-F238E27FC236}">
              <a16:creationId xmlns:a16="http://schemas.microsoft.com/office/drawing/2014/main" id="{00000000-0008-0000-0B00-000014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21" name="Rectangle 20">
          <a:extLst>
            <a:ext uri="{FF2B5EF4-FFF2-40B4-BE49-F238E27FC236}">
              <a16:creationId xmlns:a16="http://schemas.microsoft.com/office/drawing/2014/main" id="{00000000-0008-0000-0B00-000015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2" name="Rectangle 21">
          <a:extLst>
            <a:ext uri="{FF2B5EF4-FFF2-40B4-BE49-F238E27FC236}">
              <a16:creationId xmlns:a16="http://schemas.microsoft.com/office/drawing/2014/main" id="{00000000-0008-0000-0B00-000016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3" name="Rectangle 22">
          <a:extLst>
            <a:ext uri="{FF2B5EF4-FFF2-40B4-BE49-F238E27FC236}">
              <a16:creationId xmlns:a16="http://schemas.microsoft.com/office/drawing/2014/main" id="{00000000-0008-0000-0B00-000017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4" name="Rectangle 23">
          <a:extLst>
            <a:ext uri="{FF2B5EF4-FFF2-40B4-BE49-F238E27FC236}">
              <a16:creationId xmlns:a16="http://schemas.microsoft.com/office/drawing/2014/main" id="{00000000-0008-0000-0B00-000018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5" name="Rectangle 24">
          <a:extLst>
            <a:ext uri="{FF2B5EF4-FFF2-40B4-BE49-F238E27FC236}">
              <a16:creationId xmlns:a16="http://schemas.microsoft.com/office/drawing/2014/main" id="{00000000-0008-0000-0B00-000019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6" name="Rectangle 25">
          <a:extLst>
            <a:ext uri="{FF2B5EF4-FFF2-40B4-BE49-F238E27FC236}">
              <a16:creationId xmlns:a16="http://schemas.microsoft.com/office/drawing/2014/main" id="{00000000-0008-0000-0B00-00001A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7" name="Rectangle 26">
          <a:extLst>
            <a:ext uri="{FF2B5EF4-FFF2-40B4-BE49-F238E27FC236}">
              <a16:creationId xmlns:a16="http://schemas.microsoft.com/office/drawing/2014/main" id="{00000000-0008-0000-0B00-00001B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8" name="Rectangle 27">
          <a:extLst>
            <a:ext uri="{FF2B5EF4-FFF2-40B4-BE49-F238E27FC236}">
              <a16:creationId xmlns:a16="http://schemas.microsoft.com/office/drawing/2014/main" id="{00000000-0008-0000-0B00-00001C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B00-000001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B00-0000024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9" name="Picture 8">
          <a:extLst>
            <a:ext uri="{FF2B5EF4-FFF2-40B4-BE49-F238E27FC236}">
              <a16:creationId xmlns:a16="http://schemas.microsoft.com/office/drawing/2014/main" id="{00000000-0008-0000-0C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3" name="Rectangle 12">
          <a:extLst>
            <a:ext uri="{FF2B5EF4-FFF2-40B4-BE49-F238E27FC236}">
              <a16:creationId xmlns:a16="http://schemas.microsoft.com/office/drawing/2014/main" id="{00000000-0008-0000-0C00-00000D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4" name="Rectangle 13">
          <a:extLst>
            <a:ext uri="{FF2B5EF4-FFF2-40B4-BE49-F238E27FC236}">
              <a16:creationId xmlns:a16="http://schemas.microsoft.com/office/drawing/2014/main" id="{00000000-0008-0000-0C00-00000E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5" name="Rectangle 14">
          <a:extLst>
            <a:ext uri="{FF2B5EF4-FFF2-40B4-BE49-F238E27FC236}">
              <a16:creationId xmlns:a16="http://schemas.microsoft.com/office/drawing/2014/main" id="{00000000-0008-0000-0C00-00000F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6" name="Rectangle 15">
          <a:extLst>
            <a:ext uri="{FF2B5EF4-FFF2-40B4-BE49-F238E27FC236}">
              <a16:creationId xmlns:a16="http://schemas.microsoft.com/office/drawing/2014/main" id="{00000000-0008-0000-0C00-000010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7" name="Rectangle 16">
          <a:extLst>
            <a:ext uri="{FF2B5EF4-FFF2-40B4-BE49-F238E27FC236}">
              <a16:creationId xmlns:a16="http://schemas.microsoft.com/office/drawing/2014/main" id="{00000000-0008-0000-0C00-000011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8" name="Rectangle 17">
          <a:extLst>
            <a:ext uri="{FF2B5EF4-FFF2-40B4-BE49-F238E27FC236}">
              <a16:creationId xmlns:a16="http://schemas.microsoft.com/office/drawing/2014/main" id="{00000000-0008-0000-0C00-000012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9" name="Rectangle 18">
          <a:extLst>
            <a:ext uri="{FF2B5EF4-FFF2-40B4-BE49-F238E27FC236}">
              <a16:creationId xmlns:a16="http://schemas.microsoft.com/office/drawing/2014/main" id="{00000000-0008-0000-0C00-000013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20" name="Rectangle 19">
          <a:extLst>
            <a:ext uri="{FF2B5EF4-FFF2-40B4-BE49-F238E27FC236}">
              <a16:creationId xmlns:a16="http://schemas.microsoft.com/office/drawing/2014/main" id="{00000000-0008-0000-0C00-000014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21" name="Rectangle 20">
          <a:extLst>
            <a:ext uri="{FF2B5EF4-FFF2-40B4-BE49-F238E27FC236}">
              <a16:creationId xmlns:a16="http://schemas.microsoft.com/office/drawing/2014/main" id="{00000000-0008-0000-0C00-000015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2" name="Rectangle 21">
          <a:extLst>
            <a:ext uri="{FF2B5EF4-FFF2-40B4-BE49-F238E27FC236}">
              <a16:creationId xmlns:a16="http://schemas.microsoft.com/office/drawing/2014/main" id="{00000000-0008-0000-0C00-000016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3" name="Rectangle 22">
          <a:extLst>
            <a:ext uri="{FF2B5EF4-FFF2-40B4-BE49-F238E27FC236}">
              <a16:creationId xmlns:a16="http://schemas.microsoft.com/office/drawing/2014/main" id="{00000000-0008-0000-0C00-000017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4" name="Rectangle 23">
          <a:extLst>
            <a:ext uri="{FF2B5EF4-FFF2-40B4-BE49-F238E27FC236}">
              <a16:creationId xmlns:a16="http://schemas.microsoft.com/office/drawing/2014/main" id="{00000000-0008-0000-0C00-000018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5" name="Rectangle 24">
          <a:extLst>
            <a:ext uri="{FF2B5EF4-FFF2-40B4-BE49-F238E27FC236}">
              <a16:creationId xmlns:a16="http://schemas.microsoft.com/office/drawing/2014/main" id="{00000000-0008-0000-0C00-000019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6" name="Rectangle 25">
          <a:extLst>
            <a:ext uri="{FF2B5EF4-FFF2-40B4-BE49-F238E27FC236}">
              <a16:creationId xmlns:a16="http://schemas.microsoft.com/office/drawing/2014/main" id="{00000000-0008-0000-0C00-00001A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7" name="Rectangle 26">
          <a:extLst>
            <a:ext uri="{FF2B5EF4-FFF2-40B4-BE49-F238E27FC236}">
              <a16:creationId xmlns:a16="http://schemas.microsoft.com/office/drawing/2014/main" id="{00000000-0008-0000-0C00-00001B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8" name="Rectangle 27">
          <a:extLst>
            <a:ext uri="{FF2B5EF4-FFF2-40B4-BE49-F238E27FC236}">
              <a16:creationId xmlns:a16="http://schemas.microsoft.com/office/drawing/2014/main" id="{00000000-0008-0000-0C00-00001C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22225</xdr:colOff>
      <xdr:row>6</xdr:row>
      <xdr:rowOff>177800</xdr:rowOff>
    </xdr:from>
    <xdr:to>
      <xdr:col>10</xdr:col>
      <xdr:colOff>1333500</xdr:colOff>
      <xdr:row>41</xdr:row>
      <xdr:rowOff>152400</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274647</xdr:colOff>
      <xdr:row>0</xdr:row>
      <xdr:rowOff>182403</xdr:rowOff>
    </xdr:from>
    <xdr:to>
      <xdr:col>11</xdr:col>
      <xdr:colOff>538228</xdr:colOff>
      <xdr:row>1</xdr:row>
      <xdr:rowOff>57912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19533634" y="182403"/>
          <a:ext cx="263581" cy="325636"/>
        </a:xfrm>
        <a:prstGeom prst="rect">
          <a:avLst/>
        </a:prstGeom>
      </xdr:spPr>
    </xdr:pic>
    <xdr:clientData/>
  </xdr:twoCellAnchor>
  <xdr:twoCellAnchor>
    <xdr:from>
      <xdr:col>6</xdr:col>
      <xdr:colOff>2158497</xdr:colOff>
      <xdr:row>2</xdr:row>
      <xdr:rowOff>100291</xdr:rowOff>
    </xdr:from>
    <xdr:to>
      <xdr:col>6</xdr:col>
      <xdr:colOff>3277543</xdr:colOff>
      <xdr:row>2</xdr:row>
      <xdr:rowOff>327766</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4200545" y="1232580"/>
          <a:ext cx="1119046"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2154180</xdr:colOff>
      <xdr:row>2</xdr:row>
      <xdr:rowOff>390181</xdr:rowOff>
    </xdr:from>
    <xdr:to>
      <xdr:col>6</xdr:col>
      <xdr:colOff>3264760</xdr:colOff>
      <xdr:row>5</xdr:row>
      <xdr:rowOff>92926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14196228" y="1522470"/>
          <a:ext cx="1110580" cy="13017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“G” TO INPUT THE RISK RELATED TO THE REQUIREMENT OR PLAN.</a:t>
          </a:r>
        </a:p>
      </xdr:txBody>
    </xdr:sp>
    <xdr:clientData/>
  </xdr:twoCellAnchor>
  <xdr:twoCellAnchor>
    <xdr:from>
      <xdr:col>6</xdr:col>
      <xdr:colOff>2562027</xdr:colOff>
      <xdr:row>6</xdr:row>
      <xdr:rowOff>144707</xdr:rowOff>
    </xdr:from>
    <xdr:to>
      <xdr:col>6</xdr:col>
      <xdr:colOff>2856612</xdr:colOff>
      <xdr:row>6</xdr:row>
      <xdr:rowOff>294058</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14604075" y="3159044"/>
          <a:ext cx="294585"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2709321</xdr:colOff>
      <xdr:row>5</xdr:row>
      <xdr:rowOff>92925</xdr:rowOff>
    </xdr:from>
    <xdr:to>
      <xdr:col>6</xdr:col>
      <xdr:colOff>2709471</xdr:colOff>
      <xdr:row>6</xdr:row>
      <xdr:rowOff>144706</xdr:rowOff>
    </xdr:to>
    <xdr:cxnSp macro="">
      <xdr:nvCxnSpPr>
        <xdr:cNvPr id="6" name="Elbow Connector 5">
          <a:extLst>
            <a:ext uri="{FF2B5EF4-FFF2-40B4-BE49-F238E27FC236}">
              <a16:creationId xmlns:a16="http://schemas.microsoft.com/office/drawing/2014/main" id="{00000000-0008-0000-0100-000006000000}"/>
            </a:ext>
          </a:extLst>
        </xdr:cNvPr>
        <xdr:cNvCxnSpPr>
          <a:stCxn id="4" idx="2"/>
          <a:endCxn id="5" idx="0"/>
        </xdr:cNvCxnSpPr>
      </xdr:nvCxnSpPr>
      <xdr:spPr>
        <a:xfrm rot="5400000">
          <a:off x="14584017" y="2991542"/>
          <a:ext cx="334853" cy="150"/>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112532</xdr:colOff>
      <xdr:row>0</xdr:row>
      <xdr:rowOff>64304</xdr:rowOff>
    </xdr:from>
    <xdr:to>
      <xdr:col>6</xdr:col>
      <xdr:colOff>1057721</xdr:colOff>
      <xdr:row>2</xdr:row>
      <xdr:rowOff>14951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53418" y="64304"/>
          <a:ext cx="945189" cy="850900"/>
        </a:xfrm>
        <a:prstGeom prst="rect">
          <a:avLst/>
        </a:prstGeom>
      </xdr:spPr>
    </xdr:pic>
    <xdr:clientData/>
  </xdr:twoCellAnchor>
  <xdr:twoCellAnchor>
    <xdr:from>
      <xdr:col>6</xdr:col>
      <xdr:colOff>2562027</xdr:colOff>
      <xdr:row>13</xdr:row>
      <xdr:rowOff>144707</xdr:rowOff>
    </xdr:from>
    <xdr:to>
      <xdr:col>6</xdr:col>
      <xdr:colOff>2856612</xdr:colOff>
      <xdr:row>13</xdr:row>
      <xdr:rowOff>294058</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4595277" y="2917540"/>
          <a:ext cx="294585"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317500</xdr:colOff>
      <xdr:row>0</xdr:row>
      <xdr:rowOff>333828</xdr:rowOff>
    </xdr:from>
    <xdr:to>
      <xdr:col>17</xdr:col>
      <xdr:colOff>547400</xdr:colOff>
      <xdr:row>1</xdr:row>
      <xdr:rowOff>160359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32677100" y="333828"/>
          <a:ext cx="229900" cy="283731"/>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7172" name="Butto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7173" name="Butto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xdr:from>
      <xdr:col>10</xdr:col>
      <xdr:colOff>401480</xdr:colOff>
      <xdr:row>0</xdr:row>
      <xdr:rowOff>201083</xdr:rowOff>
    </xdr:from>
    <xdr:to>
      <xdr:col>12</xdr:col>
      <xdr:colOff>1243193</xdr:colOff>
      <xdr:row>0</xdr:row>
      <xdr:rowOff>428558</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19361005" y="201083"/>
          <a:ext cx="7064378"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1" name="Rectangle 10">
          <a:extLst>
            <a:ext uri="{FF2B5EF4-FFF2-40B4-BE49-F238E27FC236}">
              <a16:creationId xmlns:a16="http://schemas.microsoft.com/office/drawing/2014/main" id="{00000000-0008-0000-0200-00000B000000}"/>
            </a:ext>
          </a:extLst>
        </xdr:cNvPr>
        <xdr:cNvSpPr/>
      </xdr:nvSpPr>
      <xdr:spPr>
        <a:xfrm>
          <a:off x="19370130" y="497989"/>
          <a:ext cx="1954906" cy="94024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9369254" y="1530263"/>
          <a:ext cx="1937509" cy="20083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21425540" y="497113"/>
          <a:ext cx="2147122" cy="143072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21434675" y="2019209"/>
          <a:ext cx="2128849" cy="151853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25" name="Rectangle 24">
          <a:extLst>
            <a:ext uri="{FF2B5EF4-FFF2-40B4-BE49-F238E27FC236}">
              <a16:creationId xmlns:a16="http://schemas.microsoft.com/office/drawing/2014/main" id="{00000000-0008-0000-0200-000019000000}"/>
            </a:ext>
          </a:extLst>
        </xdr:cNvPr>
        <xdr:cNvSpPr/>
      </xdr:nvSpPr>
      <xdr:spPr>
        <a:xfrm>
          <a:off x="23731240" y="486472"/>
          <a:ext cx="1285079" cy="151737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32" name="Rectangle 31">
          <a:extLst>
            <a:ext uri="{FF2B5EF4-FFF2-40B4-BE49-F238E27FC236}">
              <a16:creationId xmlns:a16="http://schemas.microsoft.com/office/drawing/2014/main" id="{00000000-0008-0000-0200-000020000000}"/>
            </a:ext>
          </a:extLst>
        </xdr:cNvPr>
        <xdr:cNvSpPr/>
      </xdr:nvSpPr>
      <xdr:spPr>
        <a:xfrm>
          <a:off x="25074960" y="485523"/>
          <a:ext cx="1353774" cy="30481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26650718" y="492383"/>
          <a:ext cx="2407290" cy="1901430"/>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35" name="Rectangle 34">
          <a:extLst>
            <a:ext uri="{FF2B5EF4-FFF2-40B4-BE49-F238E27FC236}">
              <a16:creationId xmlns:a16="http://schemas.microsoft.com/office/drawing/2014/main" id="{00000000-0008-0000-0200-000023000000}"/>
            </a:ext>
          </a:extLst>
        </xdr:cNvPr>
        <xdr:cNvSpPr/>
      </xdr:nvSpPr>
      <xdr:spPr>
        <a:xfrm>
          <a:off x="26684640" y="536367"/>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25105119" y="517596"/>
          <a:ext cx="1296808"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37" name="Rectangle 36">
          <a:extLst>
            <a:ext uri="{FF2B5EF4-FFF2-40B4-BE49-F238E27FC236}">
              <a16:creationId xmlns:a16="http://schemas.microsoft.com/office/drawing/2014/main" id="{00000000-0008-0000-0200-000025000000}"/>
            </a:ext>
          </a:extLst>
        </xdr:cNvPr>
        <xdr:cNvSpPr/>
      </xdr:nvSpPr>
      <xdr:spPr>
        <a:xfrm>
          <a:off x="23759608" y="515196"/>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editAs="oneCell">
    <xdr:from>
      <xdr:col>1</xdr:col>
      <xdr:colOff>56445</xdr:colOff>
      <xdr:row>4</xdr:row>
      <xdr:rowOff>239888</xdr:rowOff>
    </xdr:from>
    <xdr:to>
      <xdr:col>1</xdr:col>
      <xdr:colOff>1001634</xdr:colOff>
      <xdr:row>5</xdr:row>
      <xdr:rowOff>427566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778" y="2469444"/>
          <a:ext cx="945189" cy="850900"/>
        </a:xfrm>
        <a:prstGeom prst="rect">
          <a:avLst/>
        </a:prstGeom>
      </xdr:spPr>
    </xdr:pic>
    <xdr:clientData/>
  </xdr:twoCellAnchor>
  <xdr:twoCellAnchor>
    <xdr:from>
      <xdr:col>12</xdr:col>
      <xdr:colOff>1463977</xdr:colOff>
      <xdr:row>0</xdr:row>
      <xdr:rowOff>210286</xdr:rowOff>
    </xdr:from>
    <xdr:to>
      <xdr:col>12</xdr:col>
      <xdr:colOff>3872219</xdr:colOff>
      <xdr:row>0</xdr:row>
      <xdr:rowOff>437761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26648040"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23736392" y="2044063"/>
          <a:ext cx="1285079" cy="149116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23764760" y="2087903"/>
          <a:ext cx="1231329" cy="17337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26692276" y="2526118"/>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26670316" y="2476044"/>
          <a:ext cx="2376431" cy="1046150"/>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twoCellAnchor editAs="oneCell">
    <xdr:from>
      <xdr:col>2</xdr:col>
      <xdr:colOff>4868354</xdr:colOff>
      <xdr:row>4</xdr:row>
      <xdr:rowOff>214940</xdr:rowOff>
    </xdr:from>
    <xdr:to>
      <xdr:col>3</xdr:col>
      <xdr:colOff>151752</xdr:colOff>
      <xdr:row>4</xdr:row>
      <xdr:rowOff>484485</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3"/>
        <a:stretch>
          <a:fillRect/>
        </a:stretch>
      </xdr:blipFill>
      <xdr:spPr>
        <a:xfrm>
          <a:off x="6231168" y="3111179"/>
          <a:ext cx="312598" cy="269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378146" y="7813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7307320" y="10309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7583240" y="27557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141862</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15348052" y="29863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6214554" y="26660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6231168" y="33270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3"/>
        <a:stretch>
          <a:fillRect/>
        </a:stretch>
      </xdr:blipFill>
      <xdr:spPr>
        <a:xfrm>
          <a:off x="16350457" y="9165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xdr:col>
      <xdr:colOff>38878</xdr:colOff>
      <xdr:row>4</xdr:row>
      <xdr:rowOff>220169</xdr:rowOff>
    </xdr:from>
    <xdr:to>
      <xdr:col>1</xdr:col>
      <xdr:colOff>984067</xdr:colOff>
      <xdr:row>5</xdr:row>
      <xdr:rowOff>410151</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6939" y="2449149"/>
          <a:ext cx="945189" cy="850900"/>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40" name="Rectangle 39">
          <a:extLst>
            <a:ext uri="{FF2B5EF4-FFF2-40B4-BE49-F238E27FC236}">
              <a16:creationId xmlns:a16="http://schemas.microsoft.com/office/drawing/2014/main" id="{00000000-0008-0000-0300-000028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41" name="Rectangle 40">
          <a:extLst>
            <a:ext uri="{FF2B5EF4-FFF2-40B4-BE49-F238E27FC236}">
              <a16:creationId xmlns:a16="http://schemas.microsoft.com/office/drawing/2014/main" id="{00000000-0008-0000-0300-000029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42" name="Rectangle 41">
          <a:extLst>
            <a:ext uri="{FF2B5EF4-FFF2-40B4-BE49-F238E27FC236}">
              <a16:creationId xmlns:a16="http://schemas.microsoft.com/office/drawing/2014/main" id="{00000000-0008-0000-0300-00002A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43" name="Rectangle 42">
          <a:extLst>
            <a:ext uri="{FF2B5EF4-FFF2-40B4-BE49-F238E27FC236}">
              <a16:creationId xmlns:a16="http://schemas.microsoft.com/office/drawing/2014/main" id="{00000000-0008-0000-0300-00002B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44" name="Rectangle 43">
          <a:extLst>
            <a:ext uri="{FF2B5EF4-FFF2-40B4-BE49-F238E27FC236}">
              <a16:creationId xmlns:a16="http://schemas.microsoft.com/office/drawing/2014/main" id="{00000000-0008-0000-0300-00002C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45" name="Rectangle 44">
          <a:extLst>
            <a:ext uri="{FF2B5EF4-FFF2-40B4-BE49-F238E27FC236}">
              <a16:creationId xmlns:a16="http://schemas.microsoft.com/office/drawing/2014/main" id="{00000000-0008-0000-0300-00002D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46" name="Rectangle 45">
          <a:extLst>
            <a:ext uri="{FF2B5EF4-FFF2-40B4-BE49-F238E27FC236}">
              <a16:creationId xmlns:a16="http://schemas.microsoft.com/office/drawing/2014/main" id="{00000000-0008-0000-0300-00002E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47" name="Rectangle 46">
          <a:extLst>
            <a:ext uri="{FF2B5EF4-FFF2-40B4-BE49-F238E27FC236}">
              <a16:creationId xmlns:a16="http://schemas.microsoft.com/office/drawing/2014/main" id="{00000000-0008-0000-0300-00002F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48" name="Rectangle 47">
          <a:extLst>
            <a:ext uri="{FF2B5EF4-FFF2-40B4-BE49-F238E27FC236}">
              <a16:creationId xmlns:a16="http://schemas.microsoft.com/office/drawing/2014/main" id="{00000000-0008-0000-0300-000030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49" name="Rectangle 48">
          <a:extLst>
            <a:ext uri="{FF2B5EF4-FFF2-40B4-BE49-F238E27FC236}">
              <a16:creationId xmlns:a16="http://schemas.microsoft.com/office/drawing/2014/main" id="{00000000-0008-0000-0300-000031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50" name="Rectangle 49">
          <a:extLst>
            <a:ext uri="{FF2B5EF4-FFF2-40B4-BE49-F238E27FC236}">
              <a16:creationId xmlns:a16="http://schemas.microsoft.com/office/drawing/2014/main" id="{00000000-0008-0000-0300-000032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51" name="Rectangle 50">
          <a:extLst>
            <a:ext uri="{FF2B5EF4-FFF2-40B4-BE49-F238E27FC236}">
              <a16:creationId xmlns:a16="http://schemas.microsoft.com/office/drawing/2014/main" id="{00000000-0008-0000-0300-000033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52" name="Rectangle 51">
          <a:extLst>
            <a:ext uri="{FF2B5EF4-FFF2-40B4-BE49-F238E27FC236}">
              <a16:creationId xmlns:a16="http://schemas.microsoft.com/office/drawing/2014/main" id="{00000000-0008-0000-0300-000034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53" name="Rectangle 52">
          <a:extLst>
            <a:ext uri="{FF2B5EF4-FFF2-40B4-BE49-F238E27FC236}">
              <a16:creationId xmlns:a16="http://schemas.microsoft.com/office/drawing/2014/main" id="{00000000-0008-0000-0300-000035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54" name="Rectangle 53">
          <a:extLst>
            <a:ext uri="{FF2B5EF4-FFF2-40B4-BE49-F238E27FC236}">
              <a16:creationId xmlns:a16="http://schemas.microsoft.com/office/drawing/2014/main" id="{00000000-0008-0000-0300-000036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twoCellAnchor editAs="oneCell">
    <xdr:from>
      <xdr:col>2</xdr:col>
      <xdr:colOff>4868354</xdr:colOff>
      <xdr:row>4</xdr:row>
      <xdr:rowOff>214940</xdr:rowOff>
    </xdr:from>
    <xdr:to>
      <xdr:col>3</xdr:col>
      <xdr:colOff>151752</xdr:colOff>
      <xdr:row>4</xdr:row>
      <xdr:rowOff>484485</xdr:rowOff>
    </xdr:to>
    <xdr:pic>
      <xdr:nvPicPr>
        <xdr:cNvPr id="56" name="Picture 55">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57" name="Picture 56">
          <a:extLst>
            <a:ext uri="{FF2B5EF4-FFF2-40B4-BE49-F238E27FC236}">
              <a16:creationId xmlns:a16="http://schemas.microsoft.com/office/drawing/2014/main" id="{00000000-0008-0000-0300-000039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1378146" y="7813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7307320" y="10309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7583240" y="27557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5348052" y="29863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6214554" y="26660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6231168" y="33270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3"/>
        <a:stretch>
          <a:fillRect/>
        </a:stretch>
      </xdr:blipFill>
      <xdr:spPr>
        <a:xfrm>
          <a:off x="16350457" y="9165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63628" y="339789"/>
          <a:ext cx="338611" cy="419408"/>
        </a:xfrm>
        <a:prstGeom prst="rect">
          <a:avLst/>
        </a:prstGeom>
      </xdr:spPr>
    </xdr:pic>
    <xdr:clientData/>
  </xdr:twoCellAnchor>
  <xdr:twoCellAnchor editAs="oneCell">
    <xdr:from>
      <xdr:col>1</xdr:col>
      <xdr:colOff>63500</xdr:colOff>
      <xdr:row>4</xdr:row>
      <xdr:rowOff>148166</xdr:rowOff>
    </xdr:from>
    <xdr:to>
      <xdr:col>1</xdr:col>
      <xdr:colOff>1008689</xdr:colOff>
      <xdr:row>5</xdr:row>
      <xdr:rowOff>342899</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9833" y="2370666"/>
          <a:ext cx="945189" cy="850900"/>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2" name="Rectangle 11">
          <a:extLst>
            <a:ext uri="{FF2B5EF4-FFF2-40B4-BE49-F238E27FC236}">
              <a16:creationId xmlns:a16="http://schemas.microsoft.com/office/drawing/2014/main" id="{00000000-0008-0000-0400-00000C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4" name="Rectangle 13">
          <a:extLst>
            <a:ext uri="{FF2B5EF4-FFF2-40B4-BE49-F238E27FC236}">
              <a16:creationId xmlns:a16="http://schemas.microsoft.com/office/drawing/2014/main" id="{00000000-0008-0000-0400-00000E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5" name="Rectangle 14">
          <a:extLst>
            <a:ext uri="{FF2B5EF4-FFF2-40B4-BE49-F238E27FC236}">
              <a16:creationId xmlns:a16="http://schemas.microsoft.com/office/drawing/2014/main" id="{00000000-0008-0000-0400-00000F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6" name="Rectangle 15">
          <a:extLst>
            <a:ext uri="{FF2B5EF4-FFF2-40B4-BE49-F238E27FC236}">
              <a16:creationId xmlns:a16="http://schemas.microsoft.com/office/drawing/2014/main" id="{00000000-0008-0000-0400-000010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7" name="Rectangle 16">
          <a:extLst>
            <a:ext uri="{FF2B5EF4-FFF2-40B4-BE49-F238E27FC236}">
              <a16:creationId xmlns:a16="http://schemas.microsoft.com/office/drawing/2014/main" id="{00000000-0008-0000-0400-000011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18" name="Rectangle 17">
          <a:extLst>
            <a:ext uri="{FF2B5EF4-FFF2-40B4-BE49-F238E27FC236}">
              <a16:creationId xmlns:a16="http://schemas.microsoft.com/office/drawing/2014/main" id="{00000000-0008-0000-0400-000012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19" name="Rectangle 18">
          <a:extLst>
            <a:ext uri="{FF2B5EF4-FFF2-40B4-BE49-F238E27FC236}">
              <a16:creationId xmlns:a16="http://schemas.microsoft.com/office/drawing/2014/main" id="{00000000-0008-0000-0400-000013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0" name="Rectangle 19">
          <a:extLst>
            <a:ext uri="{FF2B5EF4-FFF2-40B4-BE49-F238E27FC236}">
              <a16:creationId xmlns:a16="http://schemas.microsoft.com/office/drawing/2014/main" id="{00000000-0008-0000-0400-000014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1" name="Rectangle 20">
          <a:extLst>
            <a:ext uri="{FF2B5EF4-FFF2-40B4-BE49-F238E27FC236}">
              <a16:creationId xmlns:a16="http://schemas.microsoft.com/office/drawing/2014/main" id="{00000000-0008-0000-0400-000015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2" name="Rectangle 21">
          <a:extLst>
            <a:ext uri="{FF2B5EF4-FFF2-40B4-BE49-F238E27FC236}">
              <a16:creationId xmlns:a16="http://schemas.microsoft.com/office/drawing/2014/main" id="{00000000-0008-0000-0400-000016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3" name="Rectangle 22">
          <a:extLst>
            <a:ext uri="{FF2B5EF4-FFF2-40B4-BE49-F238E27FC236}">
              <a16:creationId xmlns:a16="http://schemas.microsoft.com/office/drawing/2014/main" id="{00000000-0008-0000-0400-000017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6" name="Rectangle 25">
          <a:extLst>
            <a:ext uri="{FF2B5EF4-FFF2-40B4-BE49-F238E27FC236}">
              <a16:creationId xmlns:a16="http://schemas.microsoft.com/office/drawing/2014/main" id="{00000000-0008-0000-0400-00001A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twoCellAnchor editAs="oneCell">
    <xdr:from>
      <xdr:col>2</xdr:col>
      <xdr:colOff>4868354</xdr:colOff>
      <xdr:row>4</xdr:row>
      <xdr:rowOff>214940</xdr:rowOff>
    </xdr:from>
    <xdr:to>
      <xdr:col>3</xdr:col>
      <xdr:colOff>151752</xdr:colOff>
      <xdr:row>4</xdr:row>
      <xdr:rowOff>484485</xdr:rowOff>
    </xdr:to>
    <xdr:pic>
      <xdr:nvPicPr>
        <xdr:cNvPr id="27" name="Picture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28" name="Picture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1378146" y="7813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7307320" y="10309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17583240" y="27557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5348052" y="29863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6214554" y="26660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6231168" y="33270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3"/>
        <a:stretch>
          <a:fillRect/>
        </a:stretch>
      </xdr:blipFill>
      <xdr:spPr>
        <a:xfrm>
          <a:off x="16350457" y="9165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3" name="Picture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4" name="Rectangle 13">
          <a:extLst>
            <a:ext uri="{FF2B5EF4-FFF2-40B4-BE49-F238E27FC236}">
              <a16:creationId xmlns:a16="http://schemas.microsoft.com/office/drawing/2014/main" id="{00000000-0008-0000-0500-00000E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5" name="Rectangle 14">
          <a:extLst>
            <a:ext uri="{FF2B5EF4-FFF2-40B4-BE49-F238E27FC236}">
              <a16:creationId xmlns:a16="http://schemas.microsoft.com/office/drawing/2014/main" id="{00000000-0008-0000-0500-00000F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18" name="Rectangle 17">
          <a:extLst>
            <a:ext uri="{FF2B5EF4-FFF2-40B4-BE49-F238E27FC236}">
              <a16:creationId xmlns:a16="http://schemas.microsoft.com/office/drawing/2014/main" id="{00000000-0008-0000-0500-000012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19" name="Rectangle 18">
          <a:extLst>
            <a:ext uri="{FF2B5EF4-FFF2-40B4-BE49-F238E27FC236}">
              <a16:creationId xmlns:a16="http://schemas.microsoft.com/office/drawing/2014/main" id="{00000000-0008-0000-0500-000013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0" name="Rectangle 19">
          <a:extLst>
            <a:ext uri="{FF2B5EF4-FFF2-40B4-BE49-F238E27FC236}">
              <a16:creationId xmlns:a16="http://schemas.microsoft.com/office/drawing/2014/main" id="{00000000-0008-0000-0500-000014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1" name="Rectangle 20">
          <a:extLst>
            <a:ext uri="{FF2B5EF4-FFF2-40B4-BE49-F238E27FC236}">
              <a16:creationId xmlns:a16="http://schemas.microsoft.com/office/drawing/2014/main" id="{00000000-0008-0000-0500-000015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3" name="Rectangle 22">
          <a:extLst>
            <a:ext uri="{FF2B5EF4-FFF2-40B4-BE49-F238E27FC236}">
              <a16:creationId xmlns:a16="http://schemas.microsoft.com/office/drawing/2014/main" id="{00000000-0008-0000-0500-000017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4" name="Rectangle 23">
          <a:extLst>
            <a:ext uri="{FF2B5EF4-FFF2-40B4-BE49-F238E27FC236}">
              <a16:creationId xmlns:a16="http://schemas.microsoft.com/office/drawing/2014/main" id="{00000000-0008-0000-0500-000018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5" name="Rectangle 24">
          <a:extLst>
            <a:ext uri="{FF2B5EF4-FFF2-40B4-BE49-F238E27FC236}">
              <a16:creationId xmlns:a16="http://schemas.microsoft.com/office/drawing/2014/main" id="{00000000-0008-0000-0500-000019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6" name="Rectangle 25">
          <a:extLst>
            <a:ext uri="{FF2B5EF4-FFF2-40B4-BE49-F238E27FC236}">
              <a16:creationId xmlns:a16="http://schemas.microsoft.com/office/drawing/2014/main" id="{00000000-0008-0000-0500-00001A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twoCellAnchor editAs="oneCell">
    <xdr:from>
      <xdr:col>2</xdr:col>
      <xdr:colOff>4868354</xdr:colOff>
      <xdr:row>4</xdr:row>
      <xdr:rowOff>214940</xdr:rowOff>
    </xdr:from>
    <xdr:to>
      <xdr:col>3</xdr:col>
      <xdr:colOff>151752</xdr:colOff>
      <xdr:row>4</xdr:row>
      <xdr:rowOff>484485</xdr:rowOff>
    </xdr:to>
    <xdr:pic>
      <xdr:nvPicPr>
        <xdr:cNvPr id="27" name="Picture 26">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28" name="Picture 27">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148166</xdr:rowOff>
    </xdr:from>
    <xdr:to>
      <xdr:col>1</xdr:col>
      <xdr:colOff>1008689</xdr:colOff>
      <xdr:row>5</xdr:row>
      <xdr:rowOff>342899</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383366"/>
          <a:ext cx="945189" cy="855133"/>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1" name="Rectangle 10">
          <a:extLst>
            <a:ext uri="{FF2B5EF4-FFF2-40B4-BE49-F238E27FC236}">
              <a16:creationId xmlns:a16="http://schemas.microsoft.com/office/drawing/2014/main" id="{00000000-0008-0000-0600-00000B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2" name="Rectangle 11">
          <a:extLst>
            <a:ext uri="{FF2B5EF4-FFF2-40B4-BE49-F238E27FC236}">
              <a16:creationId xmlns:a16="http://schemas.microsoft.com/office/drawing/2014/main" id="{00000000-0008-0000-0600-00000C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4" name="Rectangle 13">
          <a:extLst>
            <a:ext uri="{FF2B5EF4-FFF2-40B4-BE49-F238E27FC236}">
              <a16:creationId xmlns:a16="http://schemas.microsoft.com/office/drawing/2014/main" id="{00000000-0008-0000-0600-00000E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5" name="Rectangle 14">
          <a:extLst>
            <a:ext uri="{FF2B5EF4-FFF2-40B4-BE49-F238E27FC236}">
              <a16:creationId xmlns:a16="http://schemas.microsoft.com/office/drawing/2014/main" id="{00000000-0008-0000-0600-00000F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6" name="Rectangle 15">
          <a:extLst>
            <a:ext uri="{FF2B5EF4-FFF2-40B4-BE49-F238E27FC236}">
              <a16:creationId xmlns:a16="http://schemas.microsoft.com/office/drawing/2014/main" id="{00000000-0008-0000-0600-000010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7" name="Rectangle 16">
          <a:extLst>
            <a:ext uri="{FF2B5EF4-FFF2-40B4-BE49-F238E27FC236}">
              <a16:creationId xmlns:a16="http://schemas.microsoft.com/office/drawing/2014/main" id="{00000000-0008-0000-0600-000011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18" name="Rectangle 17">
          <a:extLst>
            <a:ext uri="{FF2B5EF4-FFF2-40B4-BE49-F238E27FC236}">
              <a16:creationId xmlns:a16="http://schemas.microsoft.com/office/drawing/2014/main" id="{00000000-0008-0000-0600-000012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19" name="Rectangle 18">
          <a:extLst>
            <a:ext uri="{FF2B5EF4-FFF2-40B4-BE49-F238E27FC236}">
              <a16:creationId xmlns:a16="http://schemas.microsoft.com/office/drawing/2014/main" id="{00000000-0008-0000-0600-000013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0" name="Rectangle 19">
          <a:extLst>
            <a:ext uri="{FF2B5EF4-FFF2-40B4-BE49-F238E27FC236}">
              <a16:creationId xmlns:a16="http://schemas.microsoft.com/office/drawing/2014/main" id="{00000000-0008-0000-0600-000014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1" name="Rectangle 20">
          <a:extLst>
            <a:ext uri="{FF2B5EF4-FFF2-40B4-BE49-F238E27FC236}">
              <a16:creationId xmlns:a16="http://schemas.microsoft.com/office/drawing/2014/main" id="{00000000-0008-0000-0600-000015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2" name="Rectangle 21">
          <a:extLst>
            <a:ext uri="{FF2B5EF4-FFF2-40B4-BE49-F238E27FC236}">
              <a16:creationId xmlns:a16="http://schemas.microsoft.com/office/drawing/2014/main" id="{00000000-0008-0000-0600-000016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3" name="Rectangle 22">
          <a:extLst>
            <a:ext uri="{FF2B5EF4-FFF2-40B4-BE49-F238E27FC236}">
              <a16:creationId xmlns:a16="http://schemas.microsoft.com/office/drawing/2014/main" id="{00000000-0008-0000-0600-000017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4" name="Rectangle 23">
          <a:extLst>
            <a:ext uri="{FF2B5EF4-FFF2-40B4-BE49-F238E27FC236}">
              <a16:creationId xmlns:a16="http://schemas.microsoft.com/office/drawing/2014/main" id="{00000000-0008-0000-0600-000018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5" name="Rectangle 24">
          <a:extLst>
            <a:ext uri="{FF2B5EF4-FFF2-40B4-BE49-F238E27FC236}">
              <a16:creationId xmlns:a16="http://schemas.microsoft.com/office/drawing/2014/main" id="{00000000-0008-0000-0600-000019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6" name="Rectangle 25">
          <a:extLst>
            <a:ext uri="{FF2B5EF4-FFF2-40B4-BE49-F238E27FC236}">
              <a16:creationId xmlns:a16="http://schemas.microsoft.com/office/drawing/2014/main" id="{00000000-0008-0000-0600-00001A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13</xdr:col>
      <xdr:colOff>0</xdr:colOff>
      <xdr:row>0</xdr:row>
      <xdr:rowOff>339789</xdr:rowOff>
    </xdr:from>
    <xdr:to>
      <xdr:col>13</xdr:col>
      <xdr:colOff>338611</xdr:colOff>
      <xdr:row>1</xdr:row>
      <xdr:rowOff>304114</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3" name="Rectangle 12">
          <a:extLst>
            <a:ext uri="{FF2B5EF4-FFF2-40B4-BE49-F238E27FC236}">
              <a16:creationId xmlns:a16="http://schemas.microsoft.com/office/drawing/2014/main" id="{00000000-0008-0000-0800-00000D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4" name="Rectangle 13">
          <a:extLst>
            <a:ext uri="{FF2B5EF4-FFF2-40B4-BE49-F238E27FC236}">
              <a16:creationId xmlns:a16="http://schemas.microsoft.com/office/drawing/2014/main" id="{00000000-0008-0000-0800-00000E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5" name="Rectangle 14">
          <a:extLst>
            <a:ext uri="{FF2B5EF4-FFF2-40B4-BE49-F238E27FC236}">
              <a16:creationId xmlns:a16="http://schemas.microsoft.com/office/drawing/2014/main" id="{00000000-0008-0000-0800-00000F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6" name="Rectangle 15">
          <a:extLst>
            <a:ext uri="{FF2B5EF4-FFF2-40B4-BE49-F238E27FC236}">
              <a16:creationId xmlns:a16="http://schemas.microsoft.com/office/drawing/2014/main" id="{00000000-0008-0000-0800-000010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7" name="Rectangle 16">
          <a:extLst>
            <a:ext uri="{FF2B5EF4-FFF2-40B4-BE49-F238E27FC236}">
              <a16:creationId xmlns:a16="http://schemas.microsoft.com/office/drawing/2014/main" id="{00000000-0008-0000-0800-000011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8" name="Rectangle 17">
          <a:extLst>
            <a:ext uri="{FF2B5EF4-FFF2-40B4-BE49-F238E27FC236}">
              <a16:creationId xmlns:a16="http://schemas.microsoft.com/office/drawing/2014/main" id="{00000000-0008-0000-0800-000012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9" name="Rectangle 18">
          <a:extLst>
            <a:ext uri="{FF2B5EF4-FFF2-40B4-BE49-F238E27FC236}">
              <a16:creationId xmlns:a16="http://schemas.microsoft.com/office/drawing/2014/main" id="{00000000-0008-0000-0800-000013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0</xdr:colOff>
      <xdr:row>4</xdr:row>
      <xdr:rowOff>164460</xdr:rowOff>
    </xdr:to>
    <xdr:sp macro="" textlink="">
      <xdr:nvSpPr>
        <xdr:cNvPr id="20" name="Rectangle 19">
          <a:extLst>
            <a:ext uri="{FF2B5EF4-FFF2-40B4-BE49-F238E27FC236}">
              <a16:creationId xmlns:a16="http://schemas.microsoft.com/office/drawing/2014/main" id="{00000000-0008-0000-0800-000014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21" name="Rectangle 20">
          <a:extLst>
            <a:ext uri="{FF2B5EF4-FFF2-40B4-BE49-F238E27FC236}">
              <a16:creationId xmlns:a16="http://schemas.microsoft.com/office/drawing/2014/main" id="{00000000-0008-0000-0800-000015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2" name="Rectangle 21">
          <a:extLst>
            <a:ext uri="{FF2B5EF4-FFF2-40B4-BE49-F238E27FC236}">
              <a16:creationId xmlns:a16="http://schemas.microsoft.com/office/drawing/2014/main" id="{00000000-0008-0000-0800-000016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3" name="Rectangle 22">
          <a:extLst>
            <a:ext uri="{FF2B5EF4-FFF2-40B4-BE49-F238E27FC236}">
              <a16:creationId xmlns:a16="http://schemas.microsoft.com/office/drawing/2014/main" id="{00000000-0008-0000-0800-000017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7" name="Rectangle 26">
          <a:extLst>
            <a:ext uri="{FF2B5EF4-FFF2-40B4-BE49-F238E27FC236}">
              <a16:creationId xmlns:a16="http://schemas.microsoft.com/office/drawing/2014/main" id="{00000000-0008-0000-0800-00001B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8" name="Rectangle 27">
          <a:extLst>
            <a:ext uri="{FF2B5EF4-FFF2-40B4-BE49-F238E27FC236}">
              <a16:creationId xmlns:a16="http://schemas.microsoft.com/office/drawing/2014/main" id="{00000000-0008-0000-0800-00001C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3554946</xdr:colOff>
      <xdr:row>1</xdr:row>
      <xdr:rowOff>108237</xdr:rowOff>
    </xdr:from>
    <xdr:to>
      <xdr:col>5</xdr:col>
      <xdr:colOff>3865787</xdr:colOff>
      <xdr:row>1</xdr:row>
      <xdr:rowOff>375226</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1378146" y="565437"/>
          <a:ext cx="310841" cy="266989"/>
        </a:xfrm>
        <a:prstGeom prst="rect">
          <a:avLst/>
        </a:prstGeom>
      </xdr:spPr>
    </xdr:pic>
    <xdr:clientData/>
  </xdr:twoCellAnchor>
  <xdr:twoCellAnchor editAs="oneCell">
    <xdr:from>
      <xdr:col>4</xdr:col>
      <xdr:colOff>208020</xdr:colOff>
      <xdr:row>1</xdr:row>
      <xdr:rowOff>357864</xdr:rowOff>
    </xdr:from>
    <xdr:to>
      <xdr:col>4</xdr:col>
      <xdr:colOff>474133</xdr:colOff>
      <xdr:row>2</xdr:row>
      <xdr:rowOff>224171</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7307320" y="815064"/>
          <a:ext cx="266113" cy="323507"/>
        </a:xfrm>
        <a:prstGeom prst="rect">
          <a:avLst/>
        </a:prstGeom>
      </xdr:spPr>
    </xdr:pic>
    <xdr:clientData/>
  </xdr:twoCellAnchor>
  <xdr:twoCellAnchor editAs="oneCell">
    <xdr:from>
      <xdr:col>8</xdr:col>
      <xdr:colOff>882740</xdr:colOff>
      <xdr:row>4</xdr:row>
      <xdr:rowOff>304683</xdr:rowOff>
    </xdr:from>
    <xdr:to>
      <xdr:col>9</xdr:col>
      <xdr:colOff>69823</xdr:colOff>
      <xdr:row>4</xdr:row>
      <xdr:rowOff>571672</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7583240" y="2539883"/>
          <a:ext cx="317383" cy="266989"/>
        </a:xfrm>
        <a:prstGeom prst="rect">
          <a:avLst/>
        </a:prstGeom>
      </xdr:spPr>
    </xdr:pic>
    <xdr:clientData/>
  </xdr:twoCellAnchor>
  <xdr:twoCellAnchor editAs="oneCell">
    <xdr:from>
      <xdr:col>6</xdr:col>
      <xdr:colOff>3651352</xdr:colOff>
      <xdr:row>4</xdr:row>
      <xdr:rowOff>535274</xdr:rowOff>
    </xdr:from>
    <xdr:to>
      <xdr:col>7</xdr:col>
      <xdr:colOff>92927</xdr:colOff>
      <xdr:row>5</xdr:row>
      <xdr:rowOff>141863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5348052" y="2770474"/>
          <a:ext cx="315075" cy="266989"/>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editAs="oneCell">
    <xdr:from>
      <xdr:col>7</xdr:col>
      <xdr:colOff>780257</xdr:colOff>
      <xdr:row>1</xdr:row>
      <xdr:rowOff>243417</xdr:rowOff>
    </xdr:from>
    <xdr:to>
      <xdr:col>7</xdr:col>
      <xdr:colOff>1085851</xdr:colOff>
      <xdr:row>2</xdr:row>
      <xdr:rowOff>137584</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3"/>
        <a:stretch>
          <a:fillRect/>
        </a:stretch>
      </xdr:blipFill>
      <xdr:spPr>
        <a:xfrm>
          <a:off x="16350457" y="700617"/>
          <a:ext cx="305594" cy="351367"/>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76200</xdr:colOff>
          <xdr:row>3</xdr:row>
          <xdr:rowOff>419100</xdr:rowOff>
        </xdr:from>
        <xdr:to>
          <xdr:col>3</xdr:col>
          <xdr:colOff>673100</xdr:colOff>
          <xdr:row>3</xdr:row>
          <xdr:rowOff>635000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3</xdr:row>
          <xdr:rowOff>431800</xdr:rowOff>
        </xdr:from>
        <xdr:to>
          <xdr:col>4</xdr:col>
          <xdr:colOff>711200</xdr:colOff>
          <xdr:row>3</xdr:row>
          <xdr:rowOff>635000</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nl-NL" sz="1200" b="0" i="0" u="none" strike="noStrike" baseline="0">
                  <a:solidFill>
                    <a:srgbClr val="FF0000"/>
                  </a:solidFill>
                  <a:latin typeface="Aptos SemiBold"/>
                </a:rPr>
                <a:t>SEARCH</a:t>
              </a:r>
            </a:p>
          </xdr:txBody>
        </xdr:sp>
        <xdr:clientData fPrintsWithSheet="0"/>
      </xdr:twoCellAnchor>
    </mc:Choice>
    <mc:Fallback/>
  </mc:AlternateContent>
  <xdr:twoCellAnchor editAs="oneCell">
    <xdr:from>
      <xdr:col>14</xdr:col>
      <xdr:colOff>0</xdr:colOff>
      <xdr:row>0</xdr:row>
      <xdr:rowOff>339789</xdr:rowOff>
    </xdr:from>
    <xdr:to>
      <xdr:col>14</xdr:col>
      <xdr:colOff>338611</xdr:colOff>
      <xdr:row>1</xdr:row>
      <xdr:rowOff>304114</xdr:rowOff>
    </xdr:to>
    <xdr:pic>
      <xdr:nvPicPr>
        <xdr:cNvPr id="9" name="Picture 8">
          <a:extLst>
            <a:ext uri="{FF2B5EF4-FFF2-40B4-BE49-F238E27FC236}">
              <a16:creationId xmlns:a16="http://schemas.microsoft.com/office/drawing/2014/main" id="{00000000-0008-0000-09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494" t="14058" r="20327" b="23149"/>
        <a:stretch/>
      </xdr:blipFill>
      <xdr:spPr>
        <a:xfrm>
          <a:off x="26959395" y="339789"/>
          <a:ext cx="338611" cy="421525"/>
        </a:xfrm>
        <a:prstGeom prst="rect">
          <a:avLst/>
        </a:prstGeom>
      </xdr:spPr>
    </xdr:pic>
    <xdr:clientData/>
  </xdr:twoCellAnchor>
  <xdr:twoCellAnchor editAs="oneCell">
    <xdr:from>
      <xdr:col>1</xdr:col>
      <xdr:colOff>63500</xdr:colOff>
      <xdr:row>4</xdr:row>
      <xdr:rowOff>190500</xdr:rowOff>
    </xdr:from>
    <xdr:to>
      <xdr:col>1</xdr:col>
      <xdr:colOff>1008689</xdr:colOff>
      <xdr:row>5</xdr:row>
      <xdr:rowOff>381000</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425700"/>
          <a:ext cx="945189" cy="850900"/>
        </a:xfrm>
        <a:prstGeom prst="rect">
          <a:avLst/>
        </a:prstGeom>
      </xdr:spPr>
    </xdr:pic>
    <xdr:clientData/>
  </xdr:twoCellAnchor>
  <xdr:twoCellAnchor editAs="oneCell">
    <xdr:from>
      <xdr:col>2</xdr:col>
      <xdr:colOff>4868354</xdr:colOff>
      <xdr:row>4</xdr:row>
      <xdr:rowOff>214940</xdr:rowOff>
    </xdr:from>
    <xdr:to>
      <xdr:col>3</xdr:col>
      <xdr:colOff>151752</xdr:colOff>
      <xdr:row>4</xdr:row>
      <xdr:rowOff>484485</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tretch>
          <a:fillRect/>
        </a:stretch>
      </xdr:blipFill>
      <xdr:spPr>
        <a:xfrm>
          <a:off x="6214554" y="2450140"/>
          <a:ext cx="312598" cy="269545"/>
        </a:xfrm>
        <a:prstGeom prst="rect">
          <a:avLst/>
        </a:prstGeom>
      </xdr:spPr>
    </xdr:pic>
    <xdr:clientData/>
  </xdr:twoCellAnchor>
  <xdr:twoCellAnchor editAs="oneCell">
    <xdr:from>
      <xdr:col>2</xdr:col>
      <xdr:colOff>4884968</xdr:colOff>
      <xdr:row>5</xdr:row>
      <xdr:rowOff>215579</xdr:rowOff>
    </xdr:from>
    <xdr:to>
      <xdr:col>3</xdr:col>
      <xdr:colOff>168366</xdr:colOff>
      <xdr:row>5</xdr:row>
      <xdr:rowOff>485124</xdr:rowOff>
    </xdr:to>
    <xdr:pic>
      <xdr:nvPicPr>
        <xdr:cNvPr id="12" name="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tretch>
          <a:fillRect/>
        </a:stretch>
      </xdr:blipFill>
      <xdr:spPr>
        <a:xfrm>
          <a:off x="6231168" y="3111179"/>
          <a:ext cx="312598" cy="269545"/>
        </a:xfrm>
        <a:prstGeom prst="rect">
          <a:avLst/>
        </a:prstGeom>
      </xdr:spPr>
    </xdr:pic>
    <xdr:clientData/>
  </xdr:twoCellAnchor>
  <xdr:twoCellAnchor>
    <xdr:from>
      <xdr:col>10</xdr:col>
      <xdr:colOff>401480</xdr:colOff>
      <xdr:row>0</xdr:row>
      <xdr:rowOff>201083</xdr:rowOff>
    </xdr:from>
    <xdr:to>
      <xdr:col>12</xdr:col>
      <xdr:colOff>1243193</xdr:colOff>
      <xdr:row>0</xdr:row>
      <xdr:rowOff>428558</xdr:rowOff>
    </xdr:to>
    <xdr:sp macro="" textlink="">
      <xdr:nvSpPr>
        <xdr:cNvPr id="13" name="Rectangle 12">
          <a:extLst>
            <a:ext uri="{FF2B5EF4-FFF2-40B4-BE49-F238E27FC236}">
              <a16:creationId xmlns:a16="http://schemas.microsoft.com/office/drawing/2014/main" id="{00000000-0008-0000-0900-00000D000000}"/>
            </a:ext>
          </a:extLst>
        </xdr:cNvPr>
        <xdr:cNvSpPr/>
      </xdr:nvSpPr>
      <xdr:spPr>
        <a:xfrm>
          <a:off x="19362580" y="201083"/>
          <a:ext cx="7064713"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a:t>
          </a:r>
          <a:r>
            <a:rPr lang="en-US" sz="800" b="1" i="0">
              <a:solidFill>
                <a:srgbClr val="2F5496"/>
              </a:solidFill>
              <a:latin typeface="Aptos" panose="020B0004020202020204" pitchFamily="34" charset="0"/>
            </a:rPr>
            <a:t> GRANTEES  (</a:t>
          </a:r>
          <a:r>
            <a:rPr lang="en-US" sz="800" baseline="0">
              <a:solidFill>
                <a:srgbClr val="2F5496"/>
              </a:solidFill>
            </a:rPr>
            <a:t>ATTACH A COMMENT SHEET IF MORE SPACE IS NEEDED - REFER TO THE QUESTION NUMBER)</a:t>
          </a:r>
        </a:p>
      </xdr:txBody>
    </xdr:sp>
    <xdr:clientData/>
  </xdr:twoCellAnchor>
  <xdr:twoCellAnchor>
    <xdr:from>
      <xdr:col>10</xdr:col>
      <xdr:colOff>411497</xdr:colOff>
      <xdr:row>1</xdr:row>
      <xdr:rowOff>41154</xdr:rowOff>
    </xdr:from>
    <xdr:to>
      <xdr:col>11</xdr:col>
      <xdr:colOff>18273</xdr:colOff>
      <xdr:row>2</xdr:row>
      <xdr:rowOff>524565</xdr:rowOff>
    </xdr:to>
    <xdr:sp macro="" textlink="">
      <xdr:nvSpPr>
        <xdr:cNvPr id="14" name="Rectangle 13">
          <a:extLst>
            <a:ext uri="{FF2B5EF4-FFF2-40B4-BE49-F238E27FC236}">
              <a16:creationId xmlns:a16="http://schemas.microsoft.com/office/drawing/2014/main" id="{00000000-0008-0000-0900-00000E000000}"/>
            </a:ext>
          </a:extLst>
        </xdr:cNvPr>
        <xdr:cNvSpPr/>
      </xdr:nvSpPr>
      <xdr:spPr>
        <a:xfrm>
          <a:off x="19372597" y="498354"/>
          <a:ext cx="1956276" cy="94061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ENTER</a:t>
          </a:r>
          <a:r>
            <a:rPr lang="en-US" sz="1000" baseline="0">
              <a:solidFill>
                <a:srgbClr val="2F5496"/>
              </a:solidFill>
            </a:rPr>
            <a:t> </a:t>
          </a:r>
          <a:r>
            <a:rPr lang="en-US" sz="1000">
              <a:solidFill>
                <a:srgbClr val="2F5496"/>
              </a:solidFill>
            </a:rPr>
            <a:t>YOUR NAME IN CELL G2.</a:t>
          </a:r>
        </a:p>
        <a:p>
          <a:pPr algn="l"/>
          <a:endParaRPr lang="en-US" sz="1000">
            <a:solidFill>
              <a:srgbClr val="2F5496"/>
            </a:solidFill>
          </a:endParaRPr>
        </a:p>
        <a:p>
          <a:pPr algn="l"/>
          <a:r>
            <a:rPr lang="en-US" sz="1000">
              <a:solidFill>
                <a:srgbClr val="2F5496"/>
              </a:solidFill>
            </a:rPr>
            <a:t>ENTER COMPLETION DATE OF THIS REPORT  IN CELL H3.</a:t>
          </a:r>
        </a:p>
        <a:p>
          <a:pPr algn="l"/>
          <a:endParaRPr lang="en-US" sz="1000">
            <a:solidFill>
              <a:srgbClr val="2F5496"/>
            </a:solidFill>
          </a:endParaRPr>
        </a:p>
      </xdr:txBody>
    </xdr:sp>
    <xdr:clientData/>
  </xdr:twoCellAnchor>
  <xdr:twoCellAnchor>
    <xdr:from>
      <xdr:col>10</xdr:col>
      <xdr:colOff>410621</xdr:colOff>
      <xdr:row>2</xdr:row>
      <xdr:rowOff>616594</xdr:rowOff>
    </xdr:from>
    <xdr:to>
      <xdr:col>11</xdr:col>
      <xdr:colOff>0</xdr:colOff>
      <xdr:row>5</xdr:row>
      <xdr:rowOff>651422</xdr:rowOff>
    </xdr:to>
    <xdr:sp macro="" textlink="">
      <xdr:nvSpPr>
        <xdr:cNvPr id="15" name="Rectangle 14">
          <a:extLst>
            <a:ext uri="{FF2B5EF4-FFF2-40B4-BE49-F238E27FC236}">
              <a16:creationId xmlns:a16="http://schemas.microsoft.com/office/drawing/2014/main" id="{00000000-0008-0000-0900-00000F000000}"/>
            </a:ext>
          </a:extLst>
        </xdr:cNvPr>
        <xdr:cNvSpPr/>
      </xdr:nvSpPr>
      <xdr:spPr>
        <a:xfrm>
          <a:off x="19371721" y="1530994"/>
          <a:ext cx="1938879" cy="201602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 H5 TO ENTER THE NUMBER OF MONTHS FOR PROJECT EXECUTION.</a:t>
          </a:r>
        </a:p>
        <a:p>
          <a:pPr algn="l"/>
          <a:endParaRPr lang="en-US" sz="1000">
            <a:solidFill>
              <a:srgbClr val="2F5496"/>
            </a:solidFill>
          </a:endParaRPr>
        </a:p>
        <a:p>
          <a:pPr algn="l"/>
          <a:r>
            <a:rPr lang="en-US" sz="1000">
              <a:solidFill>
                <a:srgbClr val="2F5496"/>
              </a:solidFill>
            </a:rPr>
            <a:t>USE THE DROP-DOWN MENU IN THE BLUE-SHADED CELL J5 TO INPUT THE PROGRESS OF THE EXECUTION OF THE ACTION BEING MONITORED.</a:t>
          </a:r>
        </a:p>
      </xdr:txBody>
    </xdr:sp>
    <xdr:clientData/>
  </xdr:twoCellAnchor>
  <xdr:twoCellAnchor>
    <xdr:from>
      <xdr:col>11</xdr:col>
      <xdr:colOff>118777</xdr:colOff>
      <xdr:row>1</xdr:row>
      <xdr:rowOff>40278</xdr:rowOff>
    </xdr:from>
    <xdr:to>
      <xdr:col>11</xdr:col>
      <xdr:colOff>2265899</xdr:colOff>
      <xdr:row>3</xdr:row>
      <xdr:rowOff>356331</xdr:rowOff>
    </xdr:to>
    <xdr:sp macro="" textlink="">
      <xdr:nvSpPr>
        <xdr:cNvPr id="16" name="Rectangle 15">
          <a:extLst>
            <a:ext uri="{FF2B5EF4-FFF2-40B4-BE49-F238E27FC236}">
              <a16:creationId xmlns:a16="http://schemas.microsoft.com/office/drawing/2014/main" id="{00000000-0008-0000-0900-000010000000}"/>
            </a:ext>
          </a:extLst>
        </xdr:cNvPr>
        <xdr:cNvSpPr/>
      </xdr:nvSpPr>
      <xdr:spPr>
        <a:xfrm>
          <a:off x="21429377" y="497478"/>
          <a:ext cx="2147122" cy="143365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USE THE DROP-DOWN MENU IN THE BLUE-SHADED CELLS D5 AND D6 TO ENTER THE SEVERITY AND LIKELIHOOD OF THE RISK.</a:t>
          </a:r>
        </a:p>
        <a:p>
          <a:pPr algn="l"/>
          <a:endParaRPr lang="en-US" sz="1000">
            <a:solidFill>
              <a:srgbClr val="2F5496"/>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rgbClr val="2F5496"/>
              </a:solidFill>
            </a:rPr>
            <a:t>USE THE DROP-DOWN MENU IN THE BLUE-SHADED CELL E3 TO ENTER THE MONITORING REPORT NUMBER.</a:t>
          </a:r>
        </a:p>
      </xdr:txBody>
    </xdr:sp>
    <xdr:clientData/>
  </xdr:twoCellAnchor>
  <xdr:twoCellAnchor>
    <xdr:from>
      <xdr:col>11</xdr:col>
      <xdr:colOff>127912</xdr:colOff>
      <xdr:row>3</xdr:row>
      <xdr:rowOff>447698</xdr:rowOff>
    </xdr:from>
    <xdr:to>
      <xdr:col>11</xdr:col>
      <xdr:colOff>2256761</xdr:colOff>
      <xdr:row>5</xdr:row>
      <xdr:rowOff>650547</xdr:rowOff>
    </xdr:to>
    <xdr:sp macro="" textlink="">
      <xdr:nvSpPr>
        <xdr:cNvPr id="17" name="Rectangle 16">
          <a:extLst>
            <a:ext uri="{FF2B5EF4-FFF2-40B4-BE49-F238E27FC236}">
              <a16:creationId xmlns:a16="http://schemas.microsoft.com/office/drawing/2014/main" id="{00000000-0008-0000-0900-000011000000}"/>
            </a:ext>
          </a:extLst>
        </xdr:cNvPr>
        <xdr:cNvSpPr/>
      </xdr:nvSpPr>
      <xdr:spPr>
        <a:xfrm>
          <a:off x="21438512" y="2022498"/>
          <a:ext cx="2128849" cy="15236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C00000"/>
              </a:solidFill>
            </a:rPr>
            <a:t>IF YOU WANT TO CREATE A NEW REPORT</a:t>
          </a:r>
          <a:r>
            <a:rPr lang="en-US" sz="1000">
              <a:solidFill>
                <a:srgbClr val="2F5496"/>
              </a:solidFill>
            </a:rPr>
            <a:t>, CHOOSE A NEW NUMBER AND THEN CLICK THE SAVE BUTTON BELOW .</a:t>
          </a:r>
        </a:p>
        <a:p>
          <a:pPr algn="l"/>
          <a:r>
            <a:rPr lang="en-US" sz="1000">
              <a:solidFill>
                <a:srgbClr val="C00000"/>
              </a:solidFill>
            </a:rPr>
            <a:t>IF YOU WANT TO CONSULT AN EXISTING REPORT</a:t>
          </a:r>
          <a:r>
            <a:rPr lang="en-US" sz="1000">
              <a:solidFill>
                <a:srgbClr val="2F5496"/>
              </a:solidFill>
            </a:rPr>
            <a:t>, CHOOSE ITS NUMBER AND CLICK THE SEARCH BUTTON BELOW.</a:t>
          </a:r>
        </a:p>
      </xdr:txBody>
    </xdr:sp>
    <xdr:clientData/>
  </xdr:twoCellAnchor>
  <xdr:twoCellAnchor>
    <xdr:from>
      <xdr:col>11</xdr:col>
      <xdr:colOff>2422718</xdr:colOff>
      <xdr:row>1</xdr:row>
      <xdr:rowOff>30746</xdr:rowOff>
    </xdr:from>
    <xdr:to>
      <xdr:col>11</xdr:col>
      <xdr:colOff>3707797</xdr:colOff>
      <xdr:row>3</xdr:row>
      <xdr:rowOff>432268</xdr:rowOff>
    </xdr:to>
    <xdr:sp macro="" textlink="">
      <xdr:nvSpPr>
        <xdr:cNvPr id="18" name="Rectangle 17">
          <a:extLst>
            <a:ext uri="{FF2B5EF4-FFF2-40B4-BE49-F238E27FC236}">
              <a16:creationId xmlns:a16="http://schemas.microsoft.com/office/drawing/2014/main" id="{00000000-0008-0000-0900-000012000000}"/>
            </a:ext>
          </a:extLst>
        </xdr:cNvPr>
        <xdr:cNvSpPr/>
      </xdr:nvSpPr>
      <xdr:spPr>
        <a:xfrm>
          <a:off x="23733318" y="487946"/>
          <a:ext cx="1285079" cy="151912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 </a:t>
          </a:r>
        </a:p>
      </xdr:txBody>
    </xdr:sp>
    <xdr:clientData/>
  </xdr:twoCellAnchor>
  <xdr:twoCellAnchor>
    <xdr:from>
      <xdr:col>11</xdr:col>
      <xdr:colOff>3766438</xdr:colOff>
      <xdr:row>1</xdr:row>
      <xdr:rowOff>29797</xdr:rowOff>
    </xdr:from>
    <xdr:to>
      <xdr:col>12</xdr:col>
      <xdr:colOff>1246544</xdr:colOff>
      <xdr:row>5</xdr:row>
      <xdr:rowOff>641865</xdr:rowOff>
    </xdr:to>
    <xdr:sp macro="" textlink="">
      <xdr:nvSpPr>
        <xdr:cNvPr id="19" name="Rectangle 18">
          <a:extLst>
            <a:ext uri="{FF2B5EF4-FFF2-40B4-BE49-F238E27FC236}">
              <a16:creationId xmlns:a16="http://schemas.microsoft.com/office/drawing/2014/main" id="{00000000-0008-0000-0900-000013000000}"/>
            </a:ext>
          </a:extLst>
        </xdr:cNvPr>
        <xdr:cNvSpPr/>
      </xdr:nvSpPr>
      <xdr:spPr>
        <a:xfrm>
          <a:off x="25077038" y="486997"/>
          <a:ext cx="1353606" cy="305046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OF COLUMN “H” TO SET A TIMELINE FOR IMPLEMENTING THE REQUIRED ACTION.</a:t>
          </a:r>
        </a:p>
      </xdr:txBody>
    </xdr:sp>
    <xdr:clientData/>
  </xdr:twoCellAnchor>
  <xdr:twoCellAnchor>
    <xdr:from>
      <xdr:col>12</xdr:col>
      <xdr:colOff>1469999</xdr:colOff>
      <xdr:row>1</xdr:row>
      <xdr:rowOff>35548</xdr:rowOff>
    </xdr:from>
    <xdr:to>
      <xdr:col>13</xdr:col>
      <xdr:colOff>3332</xdr:colOff>
      <xdr:row>4</xdr:row>
      <xdr:rowOff>164460</xdr:rowOff>
    </xdr:to>
    <xdr:sp macro="" textlink="">
      <xdr:nvSpPr>
        <xdr:cNvPr id="20" name="Rectangle 19">
          <a:extLst>
            <a:ext uri="{FF2B5EF4-FFF2-40B4-BE49-F238E27FC236}">
              <a16:creationId xmlns:a16="http://schemas.microsoft.com/office/drawing/2014/main" id="{00000000-0008-0000-0900-000014000000}"/>
            </a:ext>
          </a:extLst>
        </xdr:cNvPr>
        <xdr:cNvSpPr/>
      </xdr:nvSpPr>
      <xdr:spPr>
        <a:xfrm>
          <a:off x="26654099" y="492748"/>
          <a:ext cx="2406833" cy="1906912"/>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USE THE DROPDOWN MENU IN THE BLUE-SHADED COLUMN "I" TO INDICATE WHETHER THEY HAVE AN OBJECTION TO THE GRANTEE'S SELF-ASSESSMENT.</a:t>
          </a:r>
        </a:p>
        <a:p>
          <a:pPr algn="ctr"/>
          <a:endParaRPr lang="en-US" sz="1000">
            <a:solidFill>
              <a:srgbClr val="2F5496"/>
            </a:solidFill>
          </a:endParaRPr>
        </a:p>
        <a:p>
          <a:pPr algn="ctr"/>
          <a:r>
            <a:rPr lang="en-US" sz="1000">
              <a:solidFill>
                <a:srgbClr val="2F5496"/>
              </a:solidFill>
            </a:rPr>
            <a:t>IF SO, PROPOSE A NEW TIMELINE FOR THE ACTION IMPLEMENTATION IN COLUMN "J" .</a:t>
          </a:r>
        </a:p>
      </xdr:txBody>
    </xdr:sp>
    <xdr:clientData/>
  </xdr:twoCellAnchor>
  <xdr:twoCellAnchor>
    <xdr:from>
      <xdr:col>12</xdr:col>
      <xdr:colOff>1500577</xdr:colOff>
      <xdr:row>1</xdr:row>
      <xdr:rowOff>78874</xdr:rowOff>
    </xdr:from>
    <xdr:to>
      <xdr:col>12</xdr:col>
      <xdr:colOff>3846600</xdr:colOff>
      <xdr:row>1</xdr:row>
      <xdr:rowOff>254720</xdr:rowOff>
    </xdr:to>
    <xdr:sp macro="" textlink="">
      <xdr:nvSpPr>
        <xdr:cNvPr id="21" name="Rectangle 20">
          <a:extLst>
            <a:ext uri="{FF2B5EF4-FFF2-40B4-BE49-F238E27FC236}">
              <a16:creationId xmlns:a16="http://schemas.microsoft.com/office/drawing/2014/main" id="{00000000-0008-0000-0900-000015000000}"/>
            </a:ext>
          </a:extLst>
        </xdr:cNvPr>
        <xdr:cNvSpPr/>
      </xdr:nvSpPr>
      <xdr:spPr>
        <a:xfrm>
          <a:off x="26684677" y="536074"/>
          <a:ext cx="2346023" cy="175846"/>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 "I" AND "J"</a:t>
          </a:r>
        </a:p>
      </xdr:txBody>
    </xdr:sp>
    <xdr:clientData/>
  </xdr:twoCellAnchor>
  <xdr:twoCellAnchor>
    <xdr:from>
      <xdr:col>11</xdr:col>
      <xdr:colOff>3796597</xdr:colOff>
      <xdr:row>1</xdr:row>
      <xdr:rowOff>61870</xdr:rowOff>
    </xdr:from>
    <xdr:to>
      <xdr:col>12</xdr:col>
      <xdr:colOff>1219737</xdr:colOff>
      <xdr:row>1</xdr:row>
      <xdr:rowOff>237716</xdr:rowOff>
    </xdr:to>
    <xdr:sp macro="" textlink="">
      <xdr:nvSpPr>
        <xdr:cNvPr id="22" name="Rectangle 21">
          <a:extLst>
            <a:ext uri="{FF2B5EF4-FFF2-40B4-BE49-F238E27FC236}">
              <a16:creationId xmlns:a16="http://schemas.microsoft.com/office/drawing/2014/main" id="{00000000-0008-0000-0900-000016000000}"/>
            </a:ext>
          </a:extLst>
        </xdr:cNvPr>
        <xdr:cNvSpPr/>
      </xdr:nvSpPr>
      <xdr:spPr>
        <a:xfrm>
          <a:off x="25107197" y="519070"/>
          <a:ext cx="1296640"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"H"</a:t>
          </a:r>
        </a:p>
      </xdr:txBody>
    </xdr:sp>
    <xdr:clientData/>
  </xdr:twoCellAnchor>
  <xdr:twoCellAnchor>
    <xdr:from>
      <xdr:col>11</xdr:col>
      <xdr:colOff>2451086</xdr:colOff>
      <xdr:row>1</xdr:row>
      <xdr:rowOff>59470</xdr:rowOff>
    </xdr:from>
    <xdr:to>
      <xdr:col>11</xdr:col>
      <xdr:colOff>3682415</xdr:colOff>
      <xdr:row>1</xdr:row>
      <xdr:rowOff>235316</xdr:rowOff>
    </xdr:to>
    <xdr:sp macro="" textlink="">
      <xdr:nvSpPr>
        <xdr:cNvPr id="23" name="Rectangle 22">
          <a:extLst>
            <a:ext uri="{FF2B5EF4-FFF2-40B4-BE49-F238E27FC236}">
              <a16:creationId xmlns:a16="http://schemas.microsoft.com/office/drawing/2014/main" id="{00000000-0008-0000-0900-000017000000}"/>
            </a:ext>
          </a:extLst>
        </xdr:cNvPr>
        <xdr:cNvSpPr/>
      </xdr:nvSpPr>
      <xdr:spPr>
        <a:xfrm>
          <a:off x="23761686" y="516670"/>
          <a:ext cx="123132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"D"</a:t>
          </a:r>
        </a:p>
      </xdr:txBody>
    </xdr:sp>
    <xdr:clientData/>
  </xdr:twoCellAnchor>
  <xdr:twoCellAnchor>
    <xdr:from>
      <xdr:col>12</xdr:col>
      <xdr:colOff>1463977</xdr:colOff>
      <xdr:row>0</xdr:row>
      <xdr:rowOff>210286</xdr:rowOff>
    </xdr:from>
    <xdr:to>
      <xdr:col>12</xdr:col>
      <xdr:colOff>3872219</xdr:colOff>
      <xdr:row>0</xdr:row>
      <xdr:rowOff>437761</xdr:rowOff>
    </xdr:to>
    <xdr:sp macro="" textlink="">
      <xdr:nvSpPr>
        <xdr:cNvPr id="24" name="Rectangle 23">
          <a:extLst>
            <a:ext uri="{FF2B5EF4-FFF2-40B4-BE49-F238E27FC236}">
              <a16:creationId xmlns:a16="http://schemas.microsoft.com/office/drawing/2014/main" id="{00000000-0008-0000-0900-000018000000}"/>
            </a:ext>
          </a:extLst>
        </xdr:cNvPr>
        <xdr:cNvSpPr/>
      </xdr:nvSpPr>
      <xdr:spPr>
        <a:xfrm>
          <a:off x="26648077" y="210286"/>
          <a:ext cx="2408242" cy="227475"/>
        </a:xfrm>
        <a:prstGeom prst="rect">
          <a:avLst/>
        </a:prstGeom>
        <a:solidFill>
          <a:schemeClr val="tx2">
            <a:lumMod val="10000"/>
            <a:lumOff val="90000"/>
            <a:alpha val="4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 </a:t>
          </a:r>
          <a:r>
            <a:rPr lang="en-US" sz="800" b="1" i="0" baseline="0">
              <a:solidFill>
                <a:srgbClr val="2F5496"/>
              </a:solidFill>
              <a:latin typeface="Aptos" panose="020B0004020202020204" pitchFamily="34" charset="0"/>
            </a:rPr>
            <a:t> FOR GLF </a:t>
          </a:r>
          <a:r>
            <a:rPr lang="en-US" sz="800" b="1" i="0">
              <a:solidFill>
                <a:srgbClr val="2F5496"/>
              </a:solidFill>
              <a:latin typeface="Aptos" panose="020B0004020202020204" pitchFamily="34" charset="0"/>
            </a:rPr>
            <a:t> REVIEWER</a:t>
          </a:r>
        </a:p>
      </xdr:txBody>
    </xdr:sp>
    <xdr:clientData/>
  </xdr:twoCellAnchor>
  <xdr:twoCellAnchor>
    <xdr:from>
      <xdr:col>11</xdr:col>
      <xdr:colOff>2427870</xdr:colOff>
      <xdr:row>3</xdr:row>
      <xdr:rowOff>472480</xdr:rowOff>
    </xdr:from>
    <xdr:to>
      <xdr:col>11</xdr:col>
      <xdr:colOff>3712949</xdr:colOff>
      <xdr:row>5</xdr:row>
      <xdr:rowOff>643377</xdr:rowOff>
    </xdr:to>
    <xdr:sp macro="" textlink="">
      <xdr:nvSpPr>
        <xdr:cNvPr id="25" name="Rectangle 24">
          <a:extLst>
            <a:ext uri="{FF2B5EF4-FFF2-40B4-BE49-F238E27FC236}">
              <a16:creationId xmlns:a16="http://schemas.microsoft.com/office/drawing/2014/main" id="{00000000-0008-0000-0900-000019000000}"/>
            </a:ext>
          </a:extLst>
        </xdr:cNvPr>
        <xdr:cNvSpPr/>
      </xdr:nvSpPr>
      <xdr:spPr>
        <a:xfrm>
          <a:off x="23738470" y="2047280"/>
          <a:ext cx="1285079" cy="149169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000">
            <a:solidFill>
              <a:srgbClr val="2F5496"/>
            </a:solidFill>
          </a:endParaRPr>
        </a:p>
        <a:p>
          <a:pPr algn="ctr"/>
          <a:r>
            <a:rPr lang="en-US" sz="1000">
              <a:solidFill>
                <a:srgbClr val="2F5496"/>
              </a:solidFill>
            </a:rPr>
            <a:t>GRANTEES ENTER THE VERIFICATION MEANS IN THE BLUE-SHADED COLUMN “K”.</a:t>
          </a:r>
        </a:p>
      </xdr:txBody>
    </xdr:sp>
    <xdr:clientData/>
  </xdr:twoCellAnchor>
  <xdr:twoCellAnchor>
    <xdr:from>
      <xdr:col>11</xdr:col>
      <xdr:colOff>2456238</xdr:colOff>
      <xdr:row>3</xdr:row>
      <xdr:rowOff>516320</xdr:rowOff>
    </xdr:from>
    <xdr:to>
      <xdr:col>11</xdr:col>
      <xdr:colOff>3687567</xdr:colOff>
      <xdr:row>4</xdr:row>
      <xdr:rowOff>29558</xdr:rowOff>
    </xdr:to>
    <xdr:sp macro="" textlink="">
      <xdr:nvSpPr>
        <xdr:cNvPr id="26" name="Rectangle 25">
          <a:extLst>
            <a:ext uri="{FF2B5EF4-FFF2-40B4-BE49-F238E27FC236}">
              <a16:creationId xmlns:a16="http://schemas.microsoft.com/office/drawing/2014/main" id="{00000000-0008-0000-0900-00001A000000}"/>
            </a:ext>
          </a:extLst>
        </xdr:cNvPr>
        <xdr:cNvSpPr/>
      </xdr:nvSpPr>
      <xdr:spPr>
        <a:xfrm>
          <a:off x="23766838" y="2091120"/>
          <a:ext cx="1231329" cy="1736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 "K"</a:t>
          </a:r>
        </a:p>
      </xdr:txBody>
    </xdr:sp>
    <xdr:clientData/>
  </xdr:twoCellAnchor>
  <xdr:twoCellAnchor>
    <xdr:from>
      <xdr:col>12</xdr:col>
      <xdr:colOff>1511557</xdr:colOff>
      <xdr:row>4</xdr:row>
      <xdr:rowOff>296765</xdr:rowOff>
    </xdr:from>
    <xdr:to>
      <xdr:col>12</xdr:col>
      <xdr:colOff>3839280</xdr:colOff>
      <xdr:row>4</xdr:row>
      <xdr:rowOff>467439</xdr:rowOff>
    </xdr:to>
    <xdr:sp macro="" textlink="">
      <xdr:nvSpPr>
        <xdr:cNvPr id="27" name="Rectangle 26">
          <a:extLst>
            <a:ext uri="{FF2B5EF4-FFF2-40B4-BE49-F238E27FC236}">
              <a16:creationId xmlns:a16="http://schemas.microsoft.com/office/drawing/2014/main" id="{00000000-0008-0000-0900-00001B000000}"/>
            </a:ext>
          </a:extLst>
        </xdr:cNvPr>
        <xdr:cNvSpPr/>
      </xdr:nvSpPr>
      <xdr:spPr>
        <a:xfrm>
          <a:off x="26695657" y="2531965"/>
          <a:ext cx="2327723" cy="170674"/>
        </a:xfrm>
        <a:prstGeom prst="rect">
          <a:avLst/>
        </a:prstGeom>
        <a:solidFill>
          <a:schemeClr val="tx2">
            <a:lumMod val="10000"/>
            <a:lumOff val="9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800" b="1" i="0">
              <a:solidFill>
                <a:srgbClr val="2F5496"/>
              </a:solidFill>
              <a:latin typeface="Aptos" panose="020B0004020202020204" pitchFamily="34" charset="0"/>
            </a:rPr>
            <a:t>COLUMNS</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"L"</a:t>
          </a:r>
          <a:r>
            <a:rPr lang="en-US" sz="800" b="1" i="0" baseline="0">
              <a:solidFill>
                <a:srgbClr val="2F5496"/>
              </a:solidFill>
              <a:latin typeface="Aptos" panose="020B0004020202020204" pitchFamily="34" charset="0"/>
            </a:rPr>
            <a:t> </a:t>
          </a:r>
          <a:r>
            <a:rPr lang="en-US" sz="800" b="1" i="0">
              <a:solidFill>
                <a:srgbClr val="2F5496"/>
              </a:solidFill>
              <a:latin typeface="Aptos" panose="020B0004020202020204" pitchFamily="34" charset="0"/>
            </a:rPr>
            <a:t>AND "M"</a:t>
          </a:r>
        </a:p>
      </xdr:txBody>
    </xdr:sp>
    <xdr:clientData/>
  </xdr:twoCellAnchor>
  <xdr:twoCellAnchor>
    <xdr:from>
      <xdr:col>12</xdr:col>
      <xdr:colOff>1489597</xdr:colOff>
      <xdr:row>4</xdr:row>
      <xdr:rowOff>246691</xdr:rowOff>
    </xdr:from>
    <xdr:to>
      <xdr:col>12</xdr:col>
      <xdr:colOff>3866028</xdr:colOff>
      <xdr:row>5</xdr:row>
      <xdr:rowOff>635000</xdr:rowOff>
    </xdr:to>
    <xdr:sp macro="" textlink="">
      <xdr:nvSpPr>
        <xdr:cNvPr id="28" name="Rectangle 27">
          <a:extLst>
            <a:ext uri="{FF2B5EF4-FFF2-40B4-BE49-F238E27FC236}">
              <a16:creationId xmlns:a16="http://schemas.microsoft.com/office/drawing/2014/main" id="{00000000-0008-0000-0900-00001C000000}"/>
            </a:ext>
          </a:extLst>
        </xdr:cNvPr>
        <xdr:cNvSpPr/>
      </xdr:nvSpPr>
      <xdr:spPr>
        <a:xfrm>
          <a:off x="26673697" y="2481891"/>
          <a:ext cx="2376431" cy="1048709"/>
        </a:xfrm>
        <a:prstGeom prst="rect">
          <a:avLst/>
        </a:prstGeom>
        <a:solidFill>
          <a:schemeClr val="tx2">
            <a:lumMod val="10000"/>
            <a:lumOff val="90000"/>
            <a:alpha val="3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rgbClr val="2F5496"/>
            </a:solidFill>
          </a:endParaRPr>
        </a:p>
        <a:p>
          <a:pPr algn="ctr"/>
          <a:endParaRPr lang="en-US" sz="1000">
            <a:solidFill>
              <a:srgbClr val="2F5496"/>
            </a:solidFill>
          </a:endParaRPr>
        </a:p>
        <a:p>
          <a:pPr algn="ctr"/>
          <a:r>
            <a:rPr lang="en-US" sz="1000">
              <a:solidFill>
                <a:srgbClr val="2F5496"/>
              </a:solidFill>
            </a:rPr>
            <a:t>GLF REVIEWERS</a:t>
          </a:r>
          <a:r>
            <a:rPr lang="en-US" sz="1000" baseline="0">
              <a:solidFill>
                <a:srgbClr val="2F5496"/>
              </a:solidFill>
            </a:rPr>
            <a:t> </a:t>
          </a:r>
          <a:r>
            <a:rPr lang="en-US" sz="1000">
              <a:solidFill>
                <a:srgbClr val="2F5496"/>
              </a:solidFill>
            </a:rPr>
            <a:t>ENTER THEIR COMMENTS IN THE BLUE-SHADED COLUMN "L" AND “M” </a:t>
          </a:r>
        </a:p>
      </xdr:txBody>
    </xdr:sp>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Rodriguez" refreshedDate="45424.585325925924" createdVersion="8" refreshedVersion="8" minRefreshableVersion="3" recordCount="8" xr:uid="{F6ED07F9-2D26-4978-94AE-3FCFFA433CC8}">
  <cacheSource type="worksheet">
    <worksheetSource ref="A1:R1048576" sheet="DBHEADER"/>
  </cacheSource>
  <cacheFields count="18">
    <cacheField name="Key" numFmtId="0">
      <sharedItems containsBlank="1" count="8">
        <s v="6.1 LABOURR-01-"/>
        <s v="6.1 LABOURR-02-"/>
        <s v="6.2 GMMR-04-"/>
        <s v="6.2 GMMR-05-"/>
        <s v="6.3 SEPR-01-"/>
        <s v="6.4 GENDERR-04-"/>
        <s v="6.4 GENDERR-05-"/>
        <m/>
      </sharedItems>
    </cacheField>
    <cacheField name="Requisite" numFmtId="0">
      <sharedItems containsBlank="1" count="5">
        <s v="6.1 LABOUR"/>
        <s v="6.2 GMM"/>
        <s v="6.3 SEP"/>
        <s v="6.4 GENDER"/>
        <m/>
      </sharedItems>
    </cacheField>
    <cacheField name="Project ID" numFmtId="0">
      <sharedItems containsBlank="1" count="2">
        <s v="GLF-CFP02-2024-16-05"/>
        <m/>
      </sharedItems>
    </cacheField>
    <cacheField name="Date" numFmtId="14">
      <sharedItems containsNonDate="0" containsDate="1" containsString="0" containsBlank="1" containsMixedTypes="1" minDate="2024-02-05T00:00:00" maxDate="1900-01-02T12:51:04" count="11">
        <d v="2024-04-25T00:00:00"/>
        <d v="2024-02-05T00:00:00"/>
        <d v="2024-08-12T00:00:00"/>
        <d v="2024-03-25T00:00:00"/>
        <d v="2024-02-20T00:00:00"/>
        <m/>
        <n v="45407" u="1"/>
        <n v="45327" u="1"/>
        <n v="45516" u="1"/>
        <n v="45376" u="1"/>
        <n v="45342" u="1"/>
      </sharedItems>
    </cacheField>
    <cacheField name="Person" numFmtId="0">
      <sharedItems containsBlank="1"/>
    </cacheField>
    <cacheField name="Title" numFmtId="0">
      <sharedItems containsBlank="1" count="2">
        <s v="From the Shore to the Sea: Integrated Management of Marine Protected Areas"/>
        <m/>
      </sharedItems>
    </cacheField>
    <cacheField name="Report Nr" numFmtId="0">
      <sharedItems containsBlank="1"/>
    </cacheField>
    <cacheField name="Grant Category" numFmtId="0">
      <sharedItems containsBlank="1"/>
    </cacheField>
    <cacheField name="Grant Type" numFmtId="0">
      <sharedItems containsBlank="1" count="2">
        <s v="LARGE GRANT"/>
        <m/>
      </sharedItems>
    </cacheField>
    <cacheField name="Applicant" numFmtId="0">
      <sharedItems containsBlank="1"/>
    </cacheField>
    <cacheField name="Risk Level" numFmtId="0">
      <sharedItems containsBlank="1"/>
    </cacheField>
    <cacheField name="Frequency" numFmtId="0">
      <sharedItems containsBlank="1" count="4">
        <s v="QUARTERLY"/>
        <s v="SEMIANNUAL"/>
        <s v="YEARLY"/>
        <m/>
      </sharedItems>
    </cacheField>
    <cacheField name="Risk Probab" numFmtId="0">
      <sharedItems containsString="0" containsBlank="1" containsNumber="1" containsInteger="1" minValue="1" maxValue="3"/>
    </cacheField>
    <cacheField name="Risk Impact" numFmtId="0">
      <sharedItems containsString="0" containsBlank="1" containsNumber="1" containsInteger="1" minValue="2" maxValue="5" count="5">
        <n v="4"/>
        <n v="2"/>
        <n v="3"/>
        <n v="5"/>
        <m/>
      </sharedItems>
    </cacheField>
    <cacheField name="Months" numFmtId="0">
      <sharedItems containsBlank="1"/>
    </cacheField>
    <cacheField name="Progress" numFmtId="0">
      <sharedItems containsBlank="1"/>
    </cacheField>
    <cacheField name="Execution Pct" numFmtId="0">
      <sharedItems containsString="0" containsBlank="1" containsNumber="1" minValue="0.05" maxValue="0.4"/>
    </cacheField>
    <cacheField name="Risk Category" numFmtId="0">
      <sharedItems containsBlank="1" count="4">
        <s v="HIGH"/>
        <s v="MEDIUM"/>
        <s v="LOW"/>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x v="0"/>
    <s v="Another Reviewer"/>
    <x v="0"/>
    <s v="R-01-"/>
    <s v="CATEGORY B"/>
    <x v="0"/>
    <s v="Focus Foundation in Association with Blue Planet"/>
    <s v="HIGH"/>
    <x v="0"/>
    <n v="3"/>
    <x v="0"/>
    <s v="6 MONTHS"/>
    <s v="Earlier than the schedule"/>
    <n v="0.2"/>
    <x v="0"/>
  </r>
  <r>
    <x v="1"/>
    <x v="0"/>
    <x v="0"/>
    <x v="0"/>
    <s v="Another Reviewer"/>
    <x v="0"/>
    <s v="R-02-"/>
    <s v="CATEGORY B"/>
    <x v="0"/>
    <s v="Focus Foundation in Association with Blue Planet"/>
    <s v="MEDIUM"/>
    <x v="0"/>
    <n v="3"/>
    <x v="1"/>
    <s v="6 MONTHS"/>
    <s v="Earlier than the schedule"/>
    <n v="0.2"/>
    <x v="1"/>
  </r>
  <r>
    <x v="2"/>
    <x v="1"/>
    <x v="0"/>
    <x v="1"/>
    <s v="John Lenon"/>
    <x v="0"/>
    <s v="R-04-"/>
    <s v="CATEGORY B"/>
    <x v="0"/>
    <s v="Focus Foundation in Association with Blue Planet"/>
    <s v="LOW"/>
    <x v="1"/>
    <n v="1"/>
    <x v="0"/>
    <s v="7 MONTHS"/>
    <s v="Slightly behind schedule "/>
    <n v="0.25"/>
    <x v="2"/>
  </r>
  <r>
    <x v="3"/>
    <x v="1"/>
    <x v="0"/>
    <x v="2"/>
    <s v="John Lenon"/>
    <x v="0"/>
    <s v="R-05-"/>
    <s v="CATEGORY B"/>
    <x v="0"/>
    <s v="Focus Foundation in Association with Blue Planet"/>
    <s v="MEDIUM"/>
    <x v="1"/>
    <n v="2"/>
    <x v="2"/>
    <s v="12 MONTHS"/>
    <s v="Slightly behind schedule "/>
    <n v="0.4"/>
    <x v="1"/>
  </r>
  <r>
    <x v="4"/>
    <x v="2"/>
    <x v="0"/>
    <x v="3"/>
    <s v="Louis Armstrong"/>
    <x v="0"/>
    <s v="R-01-"/>
    <s v="CATEGORY B"/>
    <x v="0"/>
    <s v="Focus Foundation in Association with Blue Planet"/>
    <s v="MEDIUM"/>
    <x v="0"/>
    <n v="1"/>
    <x v="3"/>
    <s v="5 MONTHS"/>
    <s v="Severe delay"/>
    <n v="0.25"/>
    <x v="1"/>
  </r>
  <r>
    <x v="5"/>
    <x v="3"/>
    <x v="0"/>
    <x v="4"/>
    <s v="Greta Garbo"/>
    <x v="0"/>
    <s v="R-04-"/>
    <s v="CATEGORY B"/>
    <x v="0"/>
    <s v="Focus Foundation in Association with Blue Planet"/>
    <s v="HIGH"/>
    <x v="2"/>
    <n v="3"/>
    <x v="3"/>
    <s v="1 MONTH"/>
    <s v="Earlier than the schedule"/>
    <n v="0.05"/>
    <x v="0"/>
  </r>
  <r>
    <x v="6"/>
    <x v="3"/>
    <x v="0"/>
    <x v="4"/>
    <s v="Greta Garbo"/>
    <x v="0"/>
    <s v="R-05-"/>
    <s v="CATEGORY B"/>
    <x v="0"/>
    <s v="Focus Foundation in Association with Blue Planet"/>
    <s v="MEDIUM"/>
    <x v="2"/>
    <n v="3"/>
    <x v="1"/>
    <s v="1 MONTH"/>
    <s v="Earlier than the schedule"/>
    <n v="0.05"/>
    <x v="1"/>
  </r>
  <r>
    <x v="7"/>
    <x v="4"/>
    <x v="1"/>
    <x v="5"/>
    <m/>
    <x v="1"/>
    <m/>
    <m/>
    <x v="1"/>
    <m/>
    <m/>
    <x v="3"/>
    <m/>
    <x v="4"/>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8473627-81D5-4A93-B006-5D433600B380}" name="TablaDinámica1" cacheId="0" dataOnRows="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rowHeaderCaption="4">
  <location ref="A1:B7" firstHeaderRow="1" firstDataRow="1" firstDataCol="1"/>
  <pivotFields count="18">
    <pivotField showAll="0">
      <items count="9">
        <item x="0"/>
        <item x="1"/>
        <item x="2"/>
        <item x="3"/>
        <item x="4"/>
        <item x="5"/>
        <item x="6"/>
        <item x="7"/>
        <item t="default"/>
      </items>
    </pivotField>
    <pivotField showAll="0">
      <items count="6">
        <item x="0"/>
        <item x="1"/>
        <item x="2"/>
        <item x="3"/>
        <item h="1" x="4"/>
        <item t="default"/>
      </items>
    </pivotField>
    <pivotField showAll="0">
      <items count="3">
        <item x="0"/>
        <item x="1"/>
        <item t="default"/>
      </items>
    </pivotField>
    <pivotField showAll="0">
      <items count="12">
        <item m="1" x="7"/>
        <item m="1" x="10"/>
        <item m="1" x="9"/>
        <item m="1" x="6"/>
        <item m="1" x="8"/>
        <item x="5"/>
        <item x="0"/>
        <item x="1"/>
        <item x="2"/>
        <item x="3"/>
        <item x="4"/>
        <item t="default"/>
      </items>
    </pivotField>
    <pivotField showAll="0"/>
    <pivotField showAll="0">
      <items count="3">
        <item x="0"/>
        <item x="1"/>
        <item t="default"/>
      </items>
    </pivotField>
    <pivotField showAll="0"/>
    <pivotField showAll="0"/>
    <pivotField showAll="0">
      <items count="3">
        <item x="0"/>
        <item x="1"/>
        <item t="default"/>
      </items>
    </pivotField>
    <pivotField showAll="0"/>
    <pivotField showAll="0"/>
    <pivotField showAll="0">
      <items count="5">
        <item x="0"/>
        <item x="1"/>
        <item x="2"/>
        <item x="3"/>
        <item t="default"/>
      </items>
    </pivotField>
    <pivotField dataField="1" showAll="0"/>
    <pivotField axis="axisRow" showAll="0">
      <items count="6">
        <item x="1"/>
        <item x="2"/>
        <item x="0"/>
        <item x="3"/>
        <item x="4"/>
        <item t="default"/>
      </items>
    </pivotField>
    <pivotField showAll="0"/>
    <pivotField showAll="0"/>
    <pivotField showAll="0"/>
    <pivotField axis="axisRow" showAll="0">
      <items count="5">
        <item x="0"/>
        <item h="1" x="2"/>
        <item h="1" x="1"/>
        <item x="3"/>
        <item t="default"/>
      </items>
    </pivotField>
  </pivotFields>
  <rowFields count="2">
    <field x="17"/>
    <field x="13"/>
  </rowFields>
  <rowItems count="6">
    <i>
      <x/>
    </i>
    <i r="1">
      <x v="2"/>
    </i>
    <i r="1">
      <x v="3"/>
    </i>
    <i>
      <x v="3"/>
    </i>
    <i r="1">
      <x v="4"/>
    </i>
    <i t="grand">
      <x/>
    </i>
  </rowItems>
  <colItems count="1">
    <i/>
  </colItems>
  <dataFields count="1">
    <dataField name="Sum of Risk Probab" fld="12" baseField="0" baseItem="0"/>
  </dataFields>
  <chartFormats count="1">
    <chartFormat chart="0" format="9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8.vml"/><Relationship Id="rId1" Type="http://schemas.openxmlformats.org/officeDocument/2006/relationships/drawing" Target="../drawings/drawing10.xml"/><Relationship Id="rId4" Type="http://schemas.openxmlformats.org/officeDocument/2006/relationships/ctrlProp" Target="../ctrlProps/ctrlProp16.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9.vml"/><Relationship Id="rId1" Type="http://schemas.openxmlformats.org/officeDocument/2006/relationships/drawing" Target="../drawings/drawing11.xml"/><Relationship Id="rId4" Type="http://schemas.openxmlformats.org/officeDocument/2006/relationships/ctrlProp" Target="../ctrlProps/ctrlProp18.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10.vml"/><Relationship Id="rId1" Type="http://schemas.openxmlformats.org/officeDocument/2006/relationships/drawing" Target="../drawings/drawing12.xml"/><Relationship Id="rId4" Type="http://schemas.openxmlformats.org/officeDocument/2006/relationships/ctrlProp" Target="../ctrlProps/ctrlProp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5.vml"/><Relationship Id="rId1" Type="http://schemas.openxmlformats.org/officeDocument/2006/relationships/drawing" Target="../drawings/drawing7.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6.vml"/><Relationship Id="rId1" Type="http://schemas.openxmlformats.org/officeDocument/2006/relationships/drawing" Target="../drawings/drawing8.xml"/><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7.vml"/><Relationship Id="rId1" Type="http://schemas.openxmlformats.org/officeDocument/2006/relationships/drawing" Target="../drawings/drawing9.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4394-BC2E-4B4E-A446-73C941042A33}">
  <sheetPr codeName="Hoja22"/>
  <dimension ref="A1:BC576"/>
  <sheetViews>
    <sheetView topLeftCell="A5" zoomScale="130" zoomScaleNormal="130" zoomScaleSheetLayoutView="70" workbookViewId="0">
      <selection activeCell="C6" sqref="C6"/>
    </sheetView>
  </sheetViews>
  <sheetFormatPr defaultColWidth="11.1640625" defaultRowHeight="16"/>
  <cols>
    <col min="1" max="1" width="3.83203125" customWidth="1"/>
    <col min="2" max="2" width="24.83203125" customWidth="1"/>
    <col min="3" max="3" width="139.83203125" customWidth="1"/>
    <col min="4" max="4" width="9.5" customWidth="1"/>
    <col min="5" max="5" width="6.1640625" customWidth="1"/>
  </cols>
  <sheetData>
    <row r="1" spans="1:54" ht="36" customHeight="1">
      <c r="A1" s="226">
        <v>0</v>
      </c>
      <c r="B1" s="227" t="s">
        <v>40</v>
      </c>
      <c r="C1" s="227" t="s">
        <v>373</v>
      </c>
      <c r="D1" s="228"/>
      <c r="E1" s="229"/>
      <c r="F1" s="15"/>
      <c r="G1" s="15"/>
      <c r="H1" s="15"/>
      <c r="I1" s="15"/>
      <c r="J1" s="161"/>
      <c r="K1" s="161"/>
      <c r="L1" s="161"/>
      <c r="M1" s="161" t="s">
        <v>41</v>
      </c>
      <c r="N1" s="15"/>
      <c r="O1" s="15"/>
      <c r="P1" s="15"/>
      <c r="Q1" s="15"/>
      <c r="R1" s="15"/>
      <c r="S1" s="15"/>
      <c r="T1" s="15"/>
      <c r="U1" s="15"/>
      <c r="V1" s="15"/>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row>
    <row r="2" spans="1:54" ht="36" customHeight="1">
      <c r="A2" s="177"/>
      <c r="B2" s="234" t="s">
        <v>374</v>
      </c>
      <c r="C2" s="230" t="s">
        <v>372</v>
      </c>
      <c r="D2" s="231"/>
      <c r="E2" s="8"/>
      <c r="F2" s="4"/>
      <c r="G2" s="93"/>
      <c r="H2" s="4"/>
      <c r="I2" s="4"/>
      <c r="J2" s="4"/>
      <c r="K2" s="4"/>
      <c r="L2" s="4"/>
      <c r="M2" s="4"/>
      <c r="N2" s="4"/>
      <c r="O2" s="4"/>
      <c r="P2" s="4"/>
      <c r="Q2" s="4"/>
      <c r="R2" s="4"/>
      <c r="S2" s="4"/>
      <c r="T2" s="4"/>
      <c r="U2" s="4"/>
      <c r="V2" s="4"/>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row>
    <row r="3" spans="1:54" ht="128">
      <c r="A3" s="5">
        <v>0</v>
      </c>
      <c r="B3" s="242" t="s">
        <v>386</v>
      </c>
      <c r="C3" s="246" t="s">
        <v>401</v>
      </c>
      <c r="D3" s="231"/>
      <c r="E3" s="6"/>
      <c r="F3" s="4"/>
      <c r="G3" s="4"/>
      <c r="H3" s="4"/>
      <c r="I3" s="4"/>
      <c r="J3" s="4"/>
      <c r="K3" s="4"/>
      <c r="L3" s="4"/>
      <c r="M3" s="4"/>
      <c r="N3" s="4"/>
      <c r="O3" s="4"/>
      <c r="P3" s="4"/>
      <c r="Q3" s="4"/>
      <c r="R3" s="4"/>
      <c r="S3" s="4"/>
      <c r="T3" s="4"/>
      <c r="U3" s="4"/>
      <c r="V3" s="4"/>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row>
    <row r="4" spans="1:54" ht="409" customHeight="1">
      <c r="A4" s="7">
        <v>1</v>
      </c>
      <c r="B4" s="280" t="s">
        <v>385</v>
      </c>
      <c r="C4" s="247" t="s">
        <v>412</v>
      </c>
      <c r="D4" s="231"/>
      <c r="E4" s="6"/>
      <c r="F4" s="4"/>
      <c r="G4" s="4"/>
      <c r="H4" s="4"/>
      <c r="I4" s="4"/>
      <c r="J4" s="4"/>
      <c r="K4" s="4"/>
      <c r="L4" s="4"/>
      <c r="M4" s="4"/>
      <c r="N4" s="4"/>
      <c r="O4" s="4"/>
      <c r="P4" s="4"/>
      <c r="Q4" s="4"/>
      <c r="R4" s="4"/>
      <c r="S4" s="4"/>
      <c r="T4" s="4"/>
      <c r="U4" s="4"/>
      <c r="V4" s="4"/>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row>
    <row r="5" spans="1:54" ht="372" customHeight="1">
      <c r="A5" s="7"/>
      <c r="B5" s="280"/>
      <c r="C5" s="247" t="s">
        <v>402</v>
      </c>
      <c r="D5" s="231"/>
      <c r="E5" s="6"/>
      <c r="F5" s="4"/>
      <c r="G5" s="4"/>
      <c r="H5" s="4"/>
      <c r="I5" s="4"/>
      <c r="J5" s="4"/>
      <c r="K5" s="4"/>
      <c r="L5" s="4"/>
      <c r="M5" s="4"/>
      <c r="N5" s="4"/>
      <c r="O5" s="4"/>
      <c r="P5" s="4"/>
      <c r="Q5" s="4"/>
      <c r="R5" s="4"/>
      <c r="S5" s="4"/>
      <c r="T5" s="4"/>
      <c r="U5" s="4"/>
      <c r="V5" s="4"/>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312" customHeight="1">
      <c r="A6" s="7"/>
      <c r="B6" s="244" t="s">
        <v>389</v>
      </c>
      <c r="C6" s="246" t="s">
        <v>411</v>
      </c>
      <c r="D6" s="231"/>
      <c r="E6" s="6"/>
      <c r="F6" s="4"/>
      <c r="G6" s="4"/>
      <c r="H6" s="4"/>
      <c r="I6" s="4"/>
      <c r="J6" s="4"/>
      <c r="K6" s="4"/>
      <c r="L6" s="4"/>
      <c r="M6" s="4"/>
      <c r="N6" s="4"/>
      <c r="O6" s="4"/>
      <c r="P6" s="4"/>
      <c r="Q6" s="4"/>
      <c r="R6" s="4"/>
      <c r="S6" s="4"/>
      <c r="T6" s="4"/>
      <c r="U6" s="4"/>
      <c r="V6" s="4"/>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344" customHeight="1">
      <c r="A7" s="7">
        <v>2</v>
      </c>
      <c r="B7" s="281"/>
      <c r="C7" s="232" t="s">
        <v>408</v>
      </c>
      <c r="D7" s="231"/>
      <c r="E7" s="6"/>
      <c r="F7" s="4"/>
      <c r="G7" s="4"/>
      <c r="H7" s="4"/>
      <c r="I7" s="4"/>
      <c r="J7" s="4"/>
      <c r="K7" s="4"/>
      <c r="L7" s="4"/>
      <c r="M7" s="4"/>
      <c r="N7" s="4"/>
      <c r="O7" s="4"/>
      <c r="P7" s="4"/>
      <c r="Q7" s="4"/>
      <c r="R7" s="4"/>
      <c r="S7" s="4"/>
      <c r="T7" s="4"/>
      <c r="U7" s="4"/>
      <c r="V7" s="4"/>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row>
    <row r="8" spans="1:54" ht="322" customHeight="1">
      <c r="A8" s="7">
        <v>3</v>
      </c>
      <c r="B8" s="281"/>
      <c r="C8" s="246" t="s">
        <v>409</v>
      </c>
      <c r="D8" s="231"/>
      <c r="E8" s="6"/>
      <c r="F8" s="4"/>
      <c r="G8" s="4"/>
      <c r="H8" s="4"/>
      <c r="I8" s="4"/>
      <c r="J8" s="4"/>
      <c r="K8" s="4"/>
      <c r="L8" s="4"/>
      <c r="M8" s="4"/>
      <c r="N8" s="4"/>
      <c r="O8" s="4"/>
      <c r="P8" s="4"/>
      <c r="Q8" s="4"/>
      <c r="R8" s="4"/>
      <c r="S8" s="4"/>
      <c r="T8" s="4"/>
      <c r="U8" s="4"/>
      <c r="V8" s="4"/>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row>
    <row r="9" spans="1:54" ht="260" customHeight="1">
      <c r="A9" s="7">
        <v>4</v>
      </c>
      <c r="B9" s="241"/>
      <c r="C9" s="232" t="s">
        <v>410</v>
      </c>
      <c r="D9" s="231"/>
      <c r="E9" s="6"/>
      <c r="F9" s="4"/>
      <c r="G9" s="4"/>
      <c r="H9" s="4"/>
      <c r="I9" s="4"/>
      <c r="J9" s="4"/>
      <c r="K9" s="4"/>
      <c r="L9" s="4"/>
      <c r="M9" s="4"/>
      <c r="N9" s="4"/>
      <c r="O9" s="4"/>
      <c r="P9" s="4"/>
      <c r="Q9" s="4"/>
      <c r="R9" s="4"/>
      <c r="S9" s="4"/>
      <c r="T9" s="4"/>
      <c r="U9" s="4"/>
      <c r="V9" s="4"/>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row>
    <row r="10" spans="1:54" ht="102" customHeight="1" thickBot="1">
      <c r="A10" s="7">
        <v>6</v>
      </c>
      <c r="B10" s="243" t="s">
        <v>387</v>
      </c>
      <c r="C10" s="248" t="s">
        <v>399</v>
      </c>
      <c r="D10" s="233"/>
      <c r="E10" s="6"/>
      <c r="F10" s="4"/>
      <c r="G10" s="4"/>
      <c r="H10" s="4"/>
      <c r="I10" s="4"/>
      <c r="J10" s="4"/>
      <c r="K10" s="4"/>
      <c r="L10" s="4"/>
      <c r="M10" s="4"/>
      <c r="N10" s="4"/>
      <c r="O10" s="4"/>
      <c r="P10" s="4"/>
      <c r="Q10" s="4"/>
      <c r="R10" s="4"/>
      <c r="S10" s="4"/>
      <c r="T10" s="4"/>
      <c r="U10" s="4"/>
      <c r="V10" s="4"/>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row>
    <row r="11" spans="1:54" ht="16.5" thickBot="1">
      <c r="A11" s="16"/>
      <c r="B11" s="9"/>
      <c r="C11" s="10"/>
      <c r="D11" s="11"/>
      <c r="E11" s="12"/>
      <c r="F11" s="4"/>
      <c r="G11" s="4"/>
      <c r="H11" s="4"/>
      <c r="I11" s="4"/>
      <c r="J11" s="4"/>
      <c r="K11" s="4"/>
      <c r="L11" s="4"/>
      <c r="M11" s="4"/>
      <c r="N11" s="4"/>
      <c r="O11" s="4"/>
      <c r="P11" s="4"/>
      <c r="Q11" s="4"/>
      <c r="R11" s="4"/>
      <c r="S11" s="4"/>
      <c r="T11" s="4"/>
      <c r="U11" s="4"/>
      <c r="V11" s="4"/>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row>
    <row r="12" spans="1:54" s="13" customFormat="1" ht="48" customHeight="1">
      <c r="A12" s="14"/>
      <c r="B12" s="15"/>
      <c r="C12" s="15"/>
      <c r="D12" s="15"/>
      <c r="E12" s="15"/>
      <c r="F12" s="4"/>
      <c r="G12" s="4"/>
      <c r="H12" s="4"/>
      <c r="I12" s="4"/>
      <c r="J12" s="4"/>
      <c r="K12" s="4"/>
      <c r="L12" s="4"/>
      <c r="M12" s="4"/>
      <c r="N12" s="4"/>
      <c r="O12" s="4"/>
      <c r="P12" s="4"/>
      <c r="Q12" s="4"/>
      <c r="R12" s="4"/>
      <c r="S12" s="4"/>
      <c r="T12" s="4"/>
      <c r="U12" s="4"/>
      <c r="V12" s="4"/>
    </row>
    <row r="13" spans="1:54" s="13" customFormat="1">
      <c r="B13" s="4"/>
      <c r="C13" s="4"/>
      <c r="D13" s="4"/>
      <c r="E13" s="4"/>
      <c r="F13" s="4"/>
      <c r="G13" s="4"/>
      <c r="H13" s="4"/>
      <c r="I13" s="4"/>
      <c r="J13" s="4"/>
      <c r="K13" s="4"/>
      <c r="L13" s="4"/>
      <c r="M13" s="4"/>
      <c r="N13" s="4"/>
      <c r="O13" s="4"/>
      <c r="P13" s="4"/>
      <c r="Q13" s="4"/>
      <c r="R13" s="4"/>
      <c r="S13" s="4"/>
      <c r="T13" s="4"/>
      <c r="U13" s="4"/>
      <c r="V13" s="4"/>
    </row>
    <row r="14" spans="1:54" s="13" customFormat="1"/>
    <row r="15" spans="1:54" s="13" customFormat="1"/>
    <row r="16" spans="1:54" s="13" customFormat="1"/>
    <row r="17" spans="1:55" s="13" customFormat="1"/>
    <row r="18" spans="1:55" s="13" customFormat="1"/>
    <row r="19" spans="1:55" s="13" customFormat="1"/>
    <row r="20" spans="1:55" s="13" customFormat="1"/>
    <row r="21" spans="1:55" s="13" customFormat="1"/>
    <row r="22" spans="1:55" s="13" customFormat="1"/>
    <row r="23" spans="1:55" s="13" customFormat="1"/>
    <row r="24" spans="1:55" s="13" customFormat="1"/>
    <row r="25" spans="1:55" s="13" customFormat="1"/>
    <row r="26" spans="1:55" s="13" customFormat="1"/>
    <row r="27" spans="1:5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row>
    <row r="28" spans="1:5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row>
    <row r="29" spans="1:5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row>
    <row r="30" spans="1:5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row>
    <row r="31" spans="1:5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row>
    <row r="32" spans="1:5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5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row>
    <row r="34" spans="1:5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row>
    <row r="35" spans="1:5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row>
    <row r="36" spans="1:5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row>
    <row r="37" spans="1:5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row>
    <row r="38" spans="1:5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row>
    <row r="39" spans="1:5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row>
    <row r="40" spans="1:5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row>
    <row r="41" spans="1:5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row>
    <row r="42" spans="1:5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row>
    <row r="43" spans="1:5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row>
    <row r="44" spans="1:5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row>
    <row r="45" spans="1:5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row>
    <row r="46" spans="1:5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row>
    <row r="47" spans="1:5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row>
    <row r="48" spans="1:5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row>
    <row r="49" spans="1:5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row>
    <row r="50" spans="1:5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row>
    <row r="51" spans="1:5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row>
    <row r="52" spans="1:5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row>
    <row r="53" spans="1:5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row>
    <row r="54" spans="1:5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row>
    <row r="55" spans="1:5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row>
    <row r="56" spans="1:5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row>
    <row r="57" spans="1:5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row>
    <row r="58" spans="1:5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row>
    <row r="59" spans="1:5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row>
    <row r="60" spans="1:5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row>
    <row r="61" spans="1:5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row>
    <row r="62" spans="1:5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row>
    <row r="63" spans="1:5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row>
    <row r="64" spans="1:5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row>
    <row r="65" spans="1:5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row>
    <row r="66" spans="1:5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row>
    <row r="67" spans="1:5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row>
    <row r="68" spans="1:5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row>
    <row r="69" spans="1:5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row>
    <row r="70" spans="1:5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row>
    <row r="71" spans="1:5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row>
    <row r="72" spans="1:5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row>
    <row r="73" spans="1:5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row>
    <row r="74" spans="1:5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row>
    <row r="75" spans="1:5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row>
    <row r="76" spans="1:5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row>
    <row r="77" spans="1:5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row>
    <row r="78" spans="1:5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row>
    <row r="79" spans="1:5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row>
    <row r="80" spans="1:5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row>
    <row r="81" spans="1:5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row>
    <row r="82" spans="1:5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row>
    <row r="83" spans="1:5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row>
    <row r="84" spans="1:5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row>
    <row r="85" spans="1:5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row>
    <row r="86" spans="1:5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row>
    <row r="87" spans="1:5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row>
    <row r="88" spans="1:5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row>
    <row r="89" spans="1:5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row>
    <row r="90" spans="1:5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row>
    <row r="91" spans="1:5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row>
    <row r="92" spans="1:5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row>
    <row r="93" spans="1:5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row>
    <row r="94" spans="1:5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row>
    <row r="95" spans="1:5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row>
    <row r="96" spans="1:5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row>
    <row r="97" spans="1:5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row>
    <row r="98" spans="1:5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row>
    <row r="99" spans="1:5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row>
    <row r="100" spans="1:5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row>
    <row r="101" spans="1:5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row>
    <row r="102" spans="1:5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row>
    <row r="103" spans="1:5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row>
    <row r="104" spans="1:5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row>
    <row r="105" spans="1:5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row>
    <row r="106" spans="1:5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row>
    <row r="107" spans="1:5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row>
    <row r="108" spans="1:5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row>
    <row r="109" spans="1:5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row>
    <row r="110" spans="1:5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row>
    <row r="111" spans="1:5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row>
    <row r="112" spans="1:5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row>
    <row r="113" spans="1:5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row>
    <row r="114" spans="1:5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row>
    <row r="115" spans="1:5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row>
    <row r="116" spans="1:5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row>
    <row r="117" spans="1:5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row>
    <row r="118" spans="1:5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row>
    <row r="119" spans="1:5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row>
    <row r="120" spans="1:5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row>
    <row r="121" spans="1:5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row>
    <row r="122" spans="1:5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row>
    <row r="123" spans="1:5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row>
    <row r="124" spans="1:5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row>
    <row r="125" spans="1:5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row>
    <row r="126" spans="1:5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row>
    <row r="127" spans="1:5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row>
    <row r="128" spans="1:5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row>
    <row r="129" spans="1:5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row>
    <row r="130" spans="1:5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row>
    <row r="131" spans="1:5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row>
    <row r="132" spans="1:5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row>
    <row r="133" spans="1:5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row>
    <row r="134" spans="1:5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row>
    <row r="135" spans="1:5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row>
    <row r="136" spans="1:5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row>
    <row r="137" spans="1:5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row>
    <row r="138" spans="1:5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row>
    <row r="139" spans="1:5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row>
    <row r="140" spans="1:5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row>
    <row r="141" spans="1:5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row>
    <row r="142" spans="1:5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row>
    <row r="143" spans="1:5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row>
    <row r="144" spans="1:5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row>
    <row r="145" spans="1:5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row>
    <row r="146" spans="1:5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row>
    <row r="147" spans="1:5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row>
    <row r="148" spans="1:5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row>
    <row r="149" spans="1:5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row>
    <row r="150" spans="1:5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row>
    <row r="151" spans="1:5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row>
    <row r="152" spans="1:5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row>
    <row r="153" spans="1:5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row>
    <row r="154" spans="1:5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row>
    <row r="155" spans="1:5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row>
    <row r="156" spans="1:5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row>
    <row r="157" spans="1:5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row>
    <row r="158" spans="1:5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row>
    <row r="159" spans="1:5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row>
    <row r="160" spans="1:5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row>
    <row r="161" spans="1:5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row>
    <row r="162" spans="1:5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row>
    <row r="163" spans="1:5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row>
    <row r="164" spans="1:5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row>
    <row r="165" spans="1:5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row>
    <row r="166" spans="1:5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row>
    <row r="167" spans="1:5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row>
    <row r="168" spans="1:5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row>
    <row r="169" spans="1:5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row>
    <row r="170" spans="1:5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row>
    <row r="171" spans="1:5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row>
    <row r="172" spans="1:5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row>
    <row r="173" spans="1:5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row>
    <row r="174" spans="1:5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row>
    <row r="175" spans="1:5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row>
    <row r="176" spans="1:5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row>
    <row r="177" spans="1:5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row>
    <row r="178" spans="1:5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row>
    <row r="179" spans="1:5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row>
    <row r="180" spans="1:5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row>
    <row r="181" spans="1:5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row>
    <row r="182" spans="1:5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row>
    <row r="183" spans="1:5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row>
    <row r="184" spans="1:5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row>
    <row r="185" spans="1:5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row>
    <row r="186" spans="1:5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row>
    <row r="187" spans="1:5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row>
    <row r="188" spans="1:5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row>
    <row r="189" spans="1:5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row>
    <row r="190" spans="1:5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row>
    <row r="191" spans="1:5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row>
    <row r="192" spans="1:5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row>
    <row r="193" spans="1:5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row>
    <row r="194" spans="1:5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row>
    <row r="195" spans="1:5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row>
    <row r="196" spans="1:5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row>
    <row r="197" spans="1:5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row>
    <row r="198" spans="1:5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row>
    <row r="199" spans="1:5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row>
    <row r="200" spans="1:5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row>
    <row r="201" spans="1:5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row>
    <row r="202" spans="1:5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row>
    <row r="203" spans="1:5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row>
    <row r="204" spans="1:5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row>
    <row r="205" spans="1:5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row>
    <row r="206" spans="1:5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row>
    <row r="207" spans="1:5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row>
    <row r="208" spans="1:5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row>
    <row r="209" spans="1:5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row>
    <row r="210" spans="1:5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row>
    <row r="211" spans="1:5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row>
    <row r="212" spans="1:5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row>
    <row r="213" spans="1:5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row>
    <row r="214" spans="1:5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row>
    <row r="215" spans="1:5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row>
    <row r="216" spans="1:5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row>
    <row r="217" spans="1:5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row>
    <row r="218" spans="1:5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row>
    <row r="219" spans="1:5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row>
    <row r="220" spans="1:5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row>
    <row r="221" spans="1:5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row>
    <row r="222" spans="1:5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row>
    <row r="223" spans="1:5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row>
    <row r="224" spans="1:5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row>
    <row r="225" spans="1:5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row>
    <row r="226" spans="1:5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row>
    <row r="227" spans="1:5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row>
    <row r="228" spans="1:5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row>
    <row r="229" spans="1:5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row>
    <row r="230" spans="1:5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row>
    <row r="231" spans="1:5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row>
    <row r="232" spans="1:5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row>
    <row r="233" spans="1:5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row>
    <row r="234" spans="1:5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row>
    <row r="235" spans="1:5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row>
    <row r="236" spans="1:5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row>
    <row r="237" spans="1:5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row>
    <row r="238" spans="1:5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row>
    <row r="239" spans="1:5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row>
    <row r="240" spans="1:5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row>
    <row r="241" spans="1:5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row>
    <row r="242" spans="1:5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row>
    <row r="243" spans="1:5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row>
    <row r="244" spans="1:5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row>
    <row r="245" spans="1:5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row>
    <row r="246" spans="1:5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row>
    <row r="247" spans="1:5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row>
    <row r="248" spans="1:5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row>
    <row r="249" spans="1:5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row>
    <row r="250" spans="1:5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row>
    <row r="251" spans="1:5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row>
    <row r="252" spans="1:5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row>
    <row r="253" spans="1:5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row>
    <row r="254" spans="1:5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row>
    <row r="255" spans="1:5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row>
    <row r="256" spans="1:5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row>
    <row r="257" spans="1:5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row>
    <row r="258" spans="1:5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row>
    <row r="259" spans="1:5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row>
    <row r="260" spans="1:5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row>
    <row r="261" spans="1:5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row>
    <row r="262" spans="1:5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row>
    <row r="263" spans="1:5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row>
    <row r="264" spans="1:5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row>
    <row r="265" spans="1:5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row>
    <row r="266" spans="1:5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row>
    <row r="267" spans="1:5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row>
    <row r="268" spans="1:5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row>
    <row r="269" spans="1:5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row>
    <row r="270" spans="1:5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row>
    <row r="271" spans="1:5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row>
    <row r="272" spans="1:5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row>
    <row r="273" spans="1:5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row>
    <row r="274" spans="1:5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row>
    <row r="275" spans="1:5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row>
    <row r="276" spans="1:5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row>
    <row r="277" spans="1:5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row>
    <row r="278" spans="1:5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row>
    <row r="279" spans="1:5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row>
    <row r="280" spans="1:5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row>
    <row r="281" spans="1:5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row>
    <row r="282" spans="1:5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row>
    <row r="283" spans="1:5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row>
    <row r="284" spans="1:5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row>
    <row r="285" spans="1:5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row>
    <row r="286" spans="1:5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row>
    <row r="287" spans="1:5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row>
    <row r="288" spans="1:5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row>
    <row r="289" spans="1:5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row>
    <row r="290" spans="1:5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row>
    <row r="291" spans="1:5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row>
    <row r="292" spans="1:5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row>
    <row r="293" spans="1:5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row>
    <row r="294" spans="1:5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row>
    <row r="295" spans="1:5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row>
    <row r="296" spans="1:5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row>
    <row r="297" spans="1:5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row>
    <row r="298" spans="1:5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row>
    <row r="299" spans="1:5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row>
    <row r="300" spans="1:5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row>
    <row r="301" spans="1:5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row>
    <row r="302" spans="1:5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row>
    <row r="303" spans="1:5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row>
    <row r="304" spans="1:5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row>
    <row r="305" spans="1:5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row>
    <row r="306" spans="1:5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row>
    <row r="307" spans="1:5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row>
    <row r="308" spans="1:5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row>
    <row r="309" spans="1:5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row>
    <row r="310" spans="1:5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row>
    <row r="311" spans="1:5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row>
    <row r="312" spans="1:5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row>
    <row r="313" spans="1:5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row>
    <row r="314" spans="1:5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row>
    <row r="315" spans="1:5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row>
    <row r="316" spans="1:5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row>
    <row r="317" spans="1:5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row>
    <row r="318" spans="1:5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row>
    <row r="319" spans="1:5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row>
    <row r="320" spans="1:5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row>
    <row r="321" spans="1:5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row>
    <row r="322" spans="1:5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row>
    <row r="323" spans="1:5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row>
    <row r="324" spans="1:5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row>
    <row r="325" spans="1:5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row>
    <row r="326" spans="1:5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row>
    <row r="327" spans="1:5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row>
    <row r="328" spans="1:5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row>
    <row r="329" spans="1:5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row>
    <row r="330" spans="1:5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row>
    <row r="331" spans="1:5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row>
    <row r="332" spans="1:5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row>
    <row r="333" spans="1:5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row>
    <row r="334" spans="1:5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row>
    <row r="335" spans="1:5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row>
    <row r="336" spans="1:5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row>
    <row r="337" spans="1:5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row>
    <row r="338" spans="1:5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row>
    <row r="339" spans="1:5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row>
    <row r="340" spans="1:5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row>
    <row r="341" spans="1:5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row>
    <row r="342" spans="1:5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row>
    <row r="343" spans="1:5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row>
    <row r="344" spans="1:5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row>
    <row r="345" spans="1:5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row>
    <row r="346" spans="1:5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row>
    <row r="347" spans="1:5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row>
    <row r="348" spans="1:5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row>
    <row r="349" spans="1:5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row>
    <row r="350" spans="1:5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row>
    <row r="351" spans="1:5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row>
    <row r="352" spans="1:5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row>
    <row r="353" spans="1:5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row>
    <row r="354" spans="1:5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row>
    <row r="355" spans="1:5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row>
    <row r="356" spans="1:5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row>
    <row r="357" spans="1:5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row>
    <row r="358" spans="1:5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row>
    <row r="359" spans="1:5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row>
    <row r="360" spans="1:5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row>
    <row r="361" spans="1:5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row>
    <row r="362" spans="1:5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row>
    <row r="363" spans="1:5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row>
    <row r="364" spans="1:5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row>
    <row r="365" spans="1:5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row>
    <row r="366" spans="1:5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row>
    <row r="367" spans="1:5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row>
    <row r="368" spans="1:5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row>
    <row r="369" spans="1:5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row>
    <row r="370" spans="1:5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row>
    <row r="371" spans="1:5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row>
    <row r="372" spans="1:5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row>
    <row r="373" spans="1:5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row>
    <row r="374" spans="1:5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row>
    <row r="375" spans="1:5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row>
    <row r="376" spans="1:5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row>
    <row r="377" spans="1:5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row>
    <row r="378" spans="1:5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row>
    <row r="379" spans="1:5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row>
    <row r="380" spans="1:5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row>
    <row r="381" spans="1:5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row>
    <row r="382" spans="1:5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row>
    <row r="383" spans="1:5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row>
    <row r="384" spans="1:5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row>
    <row r="385" spans="1:5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row>
    <row r="386" spans="1:5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row>
    <row r="387" spans="1:5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row>
    <row r="388" spans="1:5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row>
    <row r="389" spans="1:5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row>
    <row r="390" spans="1:5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row>
    <row r="391" spans="1:5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row>
    <row r="392" spans="1:5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row>
    <row r="393" spans="1:5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row>
    <row r="394" spans="1:5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row>
    <row r="395" spans="1:5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row>
    <row r="396" spans="1:5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row>
    <row r="397" spans="1:5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row>
    <row r="398" spans="1:5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row>
    <row r="399" spans="1:5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row>
    <row r="400" spans="1:5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row>
    <row r="401" spans="1:5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row>
    <row r="402" spans="1:5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row>
    <row r="403" spans="1:5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row>
    <row r="404" spans="1:5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row>
    <row r="405" spans="1:5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row>
    <row r="406" spans="1:5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row>
    <row r="407" spans="1:5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row>
    <row r="408" spans="1:5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row>
    <row r="409" spans="1:5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row>
    <row r="410" spans="1:5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row>
    <row r="411" spans="1:5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row>
    <row r="412" spans="1:5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row>
    <row r="413" spans="1:5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row>
    <row r="414" spans="1:5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row>
    <row r="415" spans="1:5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row>
    <row r="416" spans="1:5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row>
    <row r="417" spans="1:5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row>
    <row r="418" spans="1:5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row>
    <row r="419" spans="1:5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row>
    <row r="420" spans="1:5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row>
    <row r="421" spans="1:5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row>
    <row r="422" spans="1:5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row>
    <row r="423" spans="1:5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row>
    <row r="424" spans="1:5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row>
    <row r="425" spans="1:5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row>
    <row r="426" spans="1:5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row>
    <row r="427" spans="1:5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row>
    <row r="428" spans="1:5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row>
    <row r="429" spans="1:5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row>
    <row r="430" spans="1:5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row>
    <row r="431" spans="1:5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row>
    <row r="432" spans="1:5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row>
    <row r="433" spans="1:5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row>
    <row r="434" spans="1:5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row>
    <row r="435" spans="1:5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row>
    <row r="436" spans="1:5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row>
    <row r="437" spans="1:5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row>
    <row r="438" spans="1:5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row>
    <row r="439" spans="1:5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row>
    <row r="440" spans="1:5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row>
    <row r="441" spans="1:5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row>
    <row r="442" spans="1:5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row>
    <row r="443" spans="1:5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row>
    <row r="444" spans="1:5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row>
    <row r="445" spans="1:5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row>
    <row r="446" spans="1:5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row>
    <row r="447" spans="1:5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row>
    <row r="448" spans="1:5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row>
    <row r="449" spans="1:5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row>
    <row r="450" spans="1:5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row>
    <row r="451" spans="1:5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row>
    <row r="452" spans="1:5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row>
    <row r="453" spans="1:5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row>
    <row r="454" spans="1:5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row>
    <row r="455" spans="1:5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row>
    <row r="456" spans="1:5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row>
    <row r="457" spans="1:5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row>
    <row r="458" spans="1:5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row>
    <row r="459" spans="1:5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row>
    <row r="460" spans="1:5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row>
    <row r="461" spans="1:5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row>
    <row r="462" spans="1:5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row>
    <row r="463" spans="1:5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row>
    <row r="464" spans="1:5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row>
    <row r="465" spans="1:5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row>
    <row r="466" spans="1:5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row>
    <row r="467" spans="1:5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row>
    <row r="468" spans="1:5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row>
    <row r="469" spans="1:5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row>
    <row r="470" spans="1:5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row>
    <row r="471" spans="1:5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row>
    <row r="472" spans="1:5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row>
    <row r="473" spans="1:5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row>
    <row r="474" spans="1:5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row>
    <row r="475" spans="1:5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row>
    <row r="476" spans="1:5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row>
    <row r="477" spans="1:5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row>
    <row r="478" spans="1:5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row>
    <row r="479" spans="1:5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row>
    <row r="480" spans="1:5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row>
    <row r="481" spans="1:5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row>
    <row r="482" spans="1:5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row>
    <row r="483" spans="1:5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13"/>
      <c r="AZ483" s="13"/>
      <c r="BA483" s="13"/>
      <c r="BB483" s="13"/>
      <c r="BC483" s="13"/>
    </row>
    <row r="484" spans="1:5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13"/>
      <c r="AZ484" s="13"/>
      <c r="BA484" s="13"/>
      <c r="BB484" s="13"/>
      <c r="BC484" s="13"/>
    </row>
    <row r="485" spans="1:5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row>
    <row r="486" spans="1:5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row>
    <row r="487" spans="1:5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row>
    <row r="488" spans="1:5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row>
    <row r="489" spans="1:5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row>
    <row r="490" spans="1:5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row>
    <row r="491" spans="1:5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row>
    <row r="492" spans="1:5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row>
    <row r="493" spans="1:5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row>
    <row r="494" spans="1:5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row>
    <row r="495" spans="1:5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row>
    <row r="496" spans="1:5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row>
    <row r="497" spans="1:5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row>
    <row r="498" spans="1:5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row>
    <row r="499" spans="1:5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row>
    <row r="500" spans="1:5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row>
    <row r="501" spans="1:5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row>
    <row r="502" spans="1:5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13"/>
      <c r="AZ502" s="13"/>
      <c r="BA502" s="13"/>
      <c r="BB502" s="13"/>
      <c r="BC502" s="13"/>
    </row>
    <row r="503" spans="1:5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13"/>
      <c r="AZ503" s="13"/>
      <c r="BA503" s="13"/>
      <c r="BB503" s="13"/>
      <c r="BC503" s="13"/>
    </row>
    <row r="504" spans="1:5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13"/>
      <c r="AZ504" s="13"/>
      <c r="BA504" s="13"/>
      <c r="BB504" s="13"/>
      <c r="BC504" s="13"/>
    </row>
    <row r="505" spans="1:5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13"/>
      <c r="AZ505" s="13"/>
      <c r="BA505" s="13"/>
      <c r="BB505" s="13"/>
      <c r="BC505" s="13"/>
    </row>
    <row r="506" spans="1:5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row>
    <row r="507" spans="1:5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13"/>
      <c r="AZ507" s="13"/>
      <c r="BA507" s="13"/>
      <c r="BB507" s="13"/>
      <c r="BC507" s="13"/>
    </row>
    <row r="508" spans="1:5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row>
    <row r="509" spans="1:5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row>
    <row r="510" spans="1:5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row>
    <row r="511" spans="1:5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row>
    <row r="512" spans="1:5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row>
    <row r="513" spans="1:5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row>
    <row r="514" spans="1:5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row>
    <row r="515" spans="1:5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row>
    <row r="516" spans="1:5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row>
    <row r="517" spans="1:5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row>
    <row r="518" spans="1:5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row>
    <row r="519" spans="1:5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row>
    <row r="520" spans="1:5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row>
    <row r="521" spans="1:5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row>
    <row r="522" spans="1:5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row>
    <row r="523" spans="1:5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row>
    <row r="524" spans="1:5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row>
    <row r="525" spans="1:5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row>
    <row r="526" spans="1:5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row>
    <row r="527" spans="1:5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row>
    <row r="528" spans="1:5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13"/>
      <c r="AZ528" s="13"/>
      <c r="BA528" s="13"/>
      <c r="BB528" s="13"/>
      <c r="BC528" s="13"/>
    </row>
    <row r="529" spans="1:5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13"/>
      <c r="AZ529" s="13"/>
      <c r="BA529" s="13"/>
      <c r="BB529" s="13"/>
      <c r="BC529" s="13"/>
    </row>
    <row r="530" spans="1:5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13"/>
      <c r="AZ530" s="13"/>
      <c r="BA530" s="13"/>
      <c r="BB530" s="13"/>
      <c r="BC530" s="13"/>
    </row>
    <row r="531" spans="1:5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13"/>
      <c r="AZ531" s="13"/>
      <c r="BA531" s="13"/>
      <c r="BB531" s="13"/>
      <c r="BC531" s="13"/>
    </row>
    <row r="532" spans="1:5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row>
    <row r="533" spans="1:5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13"/>
      <c r="AZ533" s="13"/>
      <c r="BA533" s="13"/>
      <c r="BB533" s="13"/>
      <c r="BC533" s="13"/>
    </row>
    <row r="534" spans="1:5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row>
    <row r="535" spans="1:5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row>
    <row r="536" spans="1:5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13"/>
      <c r="AZ536" s="13"/>
      <c r="BA536" s="13"/>
      <c r="BB536" s="13"/>
      <c r="BC536" s="13"/>
    </row>
    <row r="537" spans="1:5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row>
    <row r="538" spans="1:5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c r="BC538" s="13"/>
    </row>
    <row r="539" spans="1:5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13"/>
      <c r="AZ539" s="13"/>
      <c r="BA539" s="13"/>
      <c r="BB539" s="13"/>
      <c r="BC539" s="13"/>
    </row>
    <row r="540" spans="1:5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row>
    <row r="541" spans="1:5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row>
    <row r="542" spans="1:5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row>
    <row r="543" spans="1:5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13"/>
      <c r="AZ543" s="13"/>
      <c r="BA543" s="13"/>
      <c r="BB543" s="13"/>
      <c r="BC543" s="13"/>
    </row>
    <row r="544" spans="1:5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row>
    <row r="545" spans="1:5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row>
    <row r="546" spans="1:5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row>
    <row r="547" spans="1:5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row>
    <row r="548" spans="1:5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row>
    <row r="549" spans="1:5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row>
    <row r="550" spans="1:5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13"/>
      <c r="AZ550" s="13"/>
      <c r="BA550" s="13"/>
      <c r="BB550" s="13"/>
      <c r="BC550" s="13"/>
    </row>
    <row r="551" spans="1:5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row>
    <row r="552" spans="1:5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row>
    <row r="553" spans="1:5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row>
    <row r="554" spans="1:5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c r="BC554" s="13"/>
    </row>
    <row r="555" spans="1:5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row>
    <row r="556" spans="1:5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row>
    <row r="557" spans="1:5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c r="BB557" s="13"/>
      <c r="BC557" s="13"/>
    </row>
    <row r="558" spans="1:5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c r="BA558" s="13"/>
      <c r="BB558" s="13"/>
      <c r="BC558" s="13"/>
    </row>
    <row r="559" spans="1:5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13"/>
      <c r="AZ559" s="13"/>
      <c r="BA559" s="13"/>
      <c r="BB559" s="13"/>
      <c r="BC559" s="13"/>
    </row>
    <row r="560" spans="1:5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c r="BB560" s="13"/>
      <c r="BC560" s="13"/>
    </row>
    <row r="561" spans="1:5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row>
    <row r="562" spans="1:5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row>
    <row r="563" spans="1:5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row>
    <row r="564" spans="1:5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row>
    <row r="565" spans="1:5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row>
    <row r="566" spans="1:5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13"/>
      <c r="AZ566" s="13"/>
      <c r="BA566" s="13"/>
      <c r="BB566" s="13"/>
      <c r="BC566" s="13"/>
    </row>
    <row r="567" spans="1:5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13"/>
      <c r="AZ567" s="13"/>
      <c r="BA567" s="13"/>
      <c r="BB567" s="13"/>
      <c r="BC567" s="13"/>
    </row>
    <row r="568" spans="1:5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row>
    <row r="569" spans="1:5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row>
    <row r="570" spans="1:5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row>
    <row r="571" spans="1:5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13"/>
      <c r="AZ571" s="13"/>
      <c r="BA571" s="13"/>
      <c r="BB571" s="13"/>
      <c r="BC571" s="13"/>
    </row>
    <row r="572" spans="1:5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13"/>
      <c r="AZ572" s="13"/>
      <c r="BA572" s="13"/>
      <c r="BB572" s="13"/>
      <c r="BC572" s="13"/>
    </row>
    <row r="573" spans="1:5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13"/>
      <c r="AZ573" s="13"/>
      <c r="BA573" s="13"/>
      <c r="BB573" s="13"/>
      <c r="BC573" s="13"/>
    </row>
    <row r="574" spans="1:5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row>
    <row r="575" spans="1:5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13"/>
      <c r="AZ575" s="13"/>
      <c r="BA575" s="13"/>
      <c r="BB575" s="13"/>
      <c r="BC575" s="13"/>
    </row>
    <row r="576" spans="1:5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row>
  </sheetData>
  <sheetProtection selectLockedCells="1"/>
  <mergeCells count="2">
    <mergeCell ref="B4:B5"/>
    <mergeCell ref="B7:B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026F9-74BB-ED41-B65D-2D3369C864BE}">
  <sheetPr codeName="Hoja20"/>
  <dimension ref="A1:AO148"/>
  <sheetViews>
    <sheetView topLeftCell="A6" zoomScaleNormal="100" workbookViewId="0">
      <selection activeCell="J10" sqref="J10:J15"/>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4</v>
      </c>
      <c r="E1" s="194"/>
      <c r="F1" s="311" t="str">
        <f>+'0. MASTER'!G18</f>
        <v>To be defined</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c r="D2" s="290"/>
      <c r="E2" s="179" t="s">
        <v>161</v>
      </c>
      <c r="F2" s="180" t="s">
        <v>114</v>
      </c>
      <c r="G2" s="181" t="s">
        <v>304</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103</v>
      </c>
      <c r="F3" s="113"/>
      <c r="G3" s="18" t="s">
        <v>155</v>
      </c>
      <c r="H3" s="143">
        <v>45342</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28" t="s">
        <v>160</v>
      </c>
      <c r="F4" s="113" t="s">
        <v>148</v>
      </c>
      <c r="G4" s="117" t="str">
        <f>+'0. MASTER'!H13</f>
        <v>YEARLY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1</v>
      </c>
      <c r="E5" s="122"/>
      <c r="F5" s="114" t="str">
        <f>IF(D5*D6&lt;5,"LOW", IF(D5*D6&lt;10,"MEDIUM", IF(D5*D6&lt;16,"HIGH", "VERY HIGH")))</f>
        <v>LOW</v>
      </c>
      <c r="G5" s="119" t="s">
        <v>143</v>
      </c>
      <c r="H5" s="136" t="s">
        <v>23</v>
      </c>
      <c r="I5" s="120" t="s">
        <v>159</v>
      </c>
      <c r="J5" s="137" t="s">
        <v>145</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1</v>
      </c>
      <c r="E6" s="123"/>
      <c r="F6" s="158" t="s">
        <v>207</v>
      </c>
      <c r="G6" s="115" t="s">
        <v>116</v>
      </c>
      <c r="H6" s="163">
        <f>MID(H5,1,FIND(" ",H5)-1)/MID('0. MASTER'!D4,1,FIND(" ",'0. MASTER'!D4)-1)</f>
        <v>0.58333333333333337</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f>+C2</f>
        <v>0</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9" t="s">
        <v>354</v>
      </c>
      <c r="C10" s="270"/>
      <c r="D10" s="132" t="s">
        <v>2</v>
      </c>
      <c r="E10" s="92" t="str">
        <f>IF(D10="YES","CONTINUE ANSWERING","SEE GUIDANCE")</f>
        <v>CONTINUE ANSWERING</v>
      </c>
      <c r="F10" s="312"/>
      <c r="G10" s="313"/>
      <c r="H10" s="138"/>
      <c r="I10" s="271"/>
      <c r="J10" s="273"/>
      <c r="K10" s="166"/>
      <c r="L10" s="297"/>
      <c r="M10" s="298"/>
      <c r="N10" s="32"/>
      <c r="O10" s="32"/>
      <c r="P10" s="24"/>
      <c r="Q10" s="24"/>
      <c r="R10" s="24"/>
      <c r="S10" s="24"/>
      <c r="T10" s="24"/>
      <c r="U10" s="24"/>
      <c r="V10" s="24"/>
      <c r="W10" s="24"/>
      <c r="X10" s="24"/>
      <c r="Y10" s="24"/>
      <c r="Z10" s="24"/>
      <c r="AA10" s="24"/>
      <c r="AB10" s="24"/>
      <c r="AC10" s="24"/>
      <c r="AD10" s="24"/>
      <c r="AE10" s="15"/>
      <c r="AF10" s="15"/>
      <c r="AG10" s="15"/>
      <c r="AH10" s="15"/>
      <c r="AI10" s="15"/>
      <c r="AJ10" s="15"/>
      <c r="AK10" s="15"/>
      <c r="AL10" s="15"/>
      <c r="AM10" s="15"/>
      <c r="AN10" s="15"/>
      <c r="AO10" s="15"/>
    </row>
    <row r="11" spans="1:41" ht="66" customHeight="1" thickBot="1">
      <c r="A11" s="108" t="s">
        <v>43</v>
      </c>
      <c r="B11" s="210" t="s">
        <v>355</v>
      </c>
      <c r="C11" s="270"/>
      <c r="D11" s="132" t="s">
        <v>2</v>
      </c>
      <c r="E11" s="92" t="str">
        <f>IF(D11="YES","CONTINUE ANSWERING","SEE GUIDANCE")</f>
        <v>CONTINUE ANSWERING</v>
      </c>
      <c r="F11" s="312"/>
      <c r="G11" s="313"/>
      <c r="H11" s="138"/>
      <c r="I11" s="271"/>
      <c r="J11" s="273"/>
      <c r="K11" s="166"/>
      <c r="L11" s="299"/>
      <c r="M11" s="300"/>
      <c r="N11" s="32"/>
      <c r="O11" s="32"/>
      <c r="P11" s="24"/>
      <c r="Q11" s="24"/>
      <c r="R11" s="24"/>
      <c r="S11" s="24"/>
      <c r="T11" s="24"/>
      <c r="U11" s="24"/>
      <c r="V11" s="24"/>
      <c r="W11" s="24"/>
      <c r="X11" s="24"/>
      <c r="Y11" s="24"/>
      <c r="Z11" s="24"/>
      <c r="AA11" s="24"/>
      <c r="AB11" s="24"/>
      <c r="AC11" s="24"/>
      <c r="AD11" s="24"/>
      <c r="AE11" s="15"/>
      <c r="AF11" s="15"/>
      <c r="AG11" s="15"/>
      <c r="AH11" s="15"/>
      <c r="AI11" s="15"/>
      <c r="AJ11" s="15"/>
      <c r="AK11" s="15"/>
      <c r="AL11" s="15"/>
      <c r="AM11" s="15"/>
      <c r="AN11" s="15"/>
      <c r="AO11" s="15"/>
    </row>
    <row r="12" spans="1:41" ht="66" customHeight="1" thickBot="1">
      <c r="A12" s="108" t="s">
        <v>44</v>
      </c>
      <c r="B12" s="210" t="s">
        <v>356</v>
      </c>
      <c r="C12" s="270"/>
      <c r="D12" s="132" t="s">
        <v>2</v>
      </c>
      <c r="E12" s="92" t="str">
        <f>IF(D12="YES","CONTINUE ANSWERING","SEE GUIDANCE")</f>
        <v>CONTINUE ANSWERING</v>
      </c>
      <c r="F12" s="312"/>
      <c r="G12" s="313"/>
      <c r="H12" s="138"/>
      <c r="I12" s="271"/>
      <c r="J12" s="273"/>
      <c r="K12" s="166"/>
      <c r="L12" s="299"/>
      <c r="M12" s="300"/>
      <c r="N12" s="32"/>
      <c r="O12" s="32"/>
      <c r="P12" s="24"/>
      <c r="Q12" s="24"/>
      <c r="R12" s="24"/>
      <c r="S12" s="24"/>
      <c r="T12" s="24"/>
      <c r="U12" s="24"/>
      <c r="V12" s="24"/>
      <c r="W12" s="24"/>
      <c r="X12" s="24"/>
      <c r="Y12" s="24"/>
      <c r="Z12" s="24"/>
      <c r="AA12" s="24"/>
      <c r="AB12" s="24"/>
      <c r="AC12" s="24"/>
      <c r="AD12" s="24"/>
      <c r="AE12" s="15"/>
      <c r="AF12" s="15"/>
      <c r="AG12" s="15"/>
      <c r="AH12" s="15"/>
      <c r="AI12" s="15"/>
      <c r="AJ12" s="15"/>
      <c r="AK12" s="15"/>
      <c r="AL12" s="15"/>
      <c r="AM12" s="15"/>
      <c r="AN12" s="15"/>
      <c r="AO12" s="15"/>
    </row>
    <row r="13" spans="1:41" ht="66" customHeight="1" thickBot="1">
      <c r="A13" s="108" t="s">
        <v>45</v>
      </c>
      <c r="B13" s="210" t="s">
        <v>357</v>
      </c>
      <c r="C13" s="270"/>
      <c r="D13" s="132" t="s">
        <v>1</v>
      </c>
      <c r="E13" s="92" t="str">
        <f>IF(D13="NO","CONTINUE ANSWERING","SEE GUIDANCE")</f>
        <v>CONTINUE ANSWERING</v>
      </c>
      <c r="F13" s="312"/>
      <c r="G13" s="313"/>
      <c r="H13" s="138"/>
      <c r="I13" s="271"/>
      <c r="J13" s="273"/>
      <c r="K13" s="166"/>
      <c r="L13" s="299"/>
      <c r="M13" s="300"/>
      <c r="N13" s="32"/>
      <c r="O13" s="32"/>
      <c r="P13" s="24"/>
      <c r="Q13" s="24"/>
      <c r="R13" s="24"/>
      <c r="S13" s="24"/>
      <c r="T13" s="24"/>
      <c r="U13" s="24"/>
      <c r="V13" s="24"/>
      <c r="W13" s="24"/>
      <c r="X13" s="24"/>
      <c r="Y13" s="24"/>
      <c r="Z13" s="24"/>
      <c r="AA13" s="24"/>
      <c r="AB13" s="24"/>
      <c r="AC13" s="24"/>
      <c r="AD13" s="24"/>
      <c r="AE13" s="15"/>
      <c r="AF13" s="15"/>
      <c r="AG13" s="15"/>
      <c r="AH13" s="15"/>
      <c r="AI13" s="15"/>
      <c r="AJ13" s="15"/>
      <c r="AK13" s="15"/>
      <c r="AL13" s="15"/>
      <c r="AM13" s="15"/>
      <c r="AN13" s="15"/>
      <c r="AO13" s="15"/>
    </row>
    <row r="14" spans="1:41" ht="66" customHeight="1" thickBot="1">
      <c r="A14" s="108" t="s">
        <v>46</v>
      </c>
      <c r="B14" s="210" t="s">
        <v>358</v>
      </c>
      <c r="C14" s="270"/>
      <c r="D14" s="132" t="s">
        <v>2</v>
      </c>
      <c r="E14" s="92" t="str">
        <f>IF(D14="YES","END THE MONITORING","SEE GUIDANCE")</f>
        <v>END THE MONITORING</v>
      </c>
      <c r="F14" s="312"/>
      <c r="G14" s="313"/>
      <c r="H14" s="138"/>
      <c r="I14" s="271"/>
      <c r="J14" s="273"/>
      <c r="K14" s="166"/>
      <c r="L14" s="299"/>
      <c r="M14" s="300"/>
      <c r="N14" s="32"/>
      <c r="O14" s="32"/>
      <c r="P14" s="24"/>
      <c r="Q14" s="24"/>
      <c r="R14" s="24"/>
      <c r="S14" s="24"/>
      <c r="T14" s="24"/>
      <c r="U14" s="24"/>
      <c r="V14" s="24"/>
      <c r="W14" s="24"/>
      <c r="X14" s="24"/>
      <c r="Y14" s="24"/>
      <c r="Z14" s="24"/>
      <c r="AA14" s="24"/>
      <c r="AB14" s="24"/>
      <c r="AC14" s="24"/>
      <c r="AD14" s="24"/>
      <c r="AE14" s="15"/>
      <c r="AF14" s="15"/>
      <c r="AG14" s="15"/>
      <c r="AH14" s="15"/>
      <c r="AI14" s="15"/>
      <c r="AJ14" s="15"/>
      <c r="AK14" s="15"/>
      <c r="AL14" s="15"/>
      <c r="AM14" s="15"/>
      <c r="AN14" s="15"/>
      <c r="AO14" s="15"/>
    </row>
    <row r="15" spans="1:41" ht="66" customHeight="1" thickBot="1">
      <c r="A15" s="108" t="s">
        <v>47</v>
      </c>
      <c r="B15" s="52"/>
      <c r="C15" s="47"/>
      <c r="D15" s="147"/>
      <c r="E15" s="91"/>
      <c r="F15" s="76"/>
      <c r="G15" s="54"/>
      <c r="H15" s="140"/>
      <c r="I15" s="272"/>
      <c r="J15" s="274"/>
      <c r="K15" s="166"/>
      <c r="L15" s="299"/>
      <c r="M15" s="300"/>
      <c r="N15" s="32"/>
      <c r="O15" s="32"/>
      <c r="P15" s="24"/>
      <c r="Q15" s="24"/>
      <c r="R15" s="24"/>
      <c r="S15" s="24"/>
      <c r="T15" s="24"/>
      <c r="U15" s="24"/>
      <c r="V15" s="24"/>
      <c r="W15" s="24"/>
      <c r="X15" s="24"/>
      <c r="Y15" s="24"/>
      <c r="Z15" s="24"/>
      <c r="AA15" s="24"/>
      <c r="AB15" s="15"/>
      <c r="AC15" s="15"/>
      <c r="AD15" s="15"/>
      <c r="AE15" s="15"/>
      <c r="AF15" s="15"/>
      <c r="AG15" s="15"/>
      <c r="AH15" s="15"/>
      <c r="AI15" s="15"/>
      <c r="AJ15" s="15"/>
      <c r="AK15" s="15"/>
      <c r="AL15" s="15"/>
      <c r="AM15" s="15"/>
      <c r="AN15" s="15"/>
      <c r="AO15" s="15"/>
    </row>
    <row r="16" spans="1:41" ht="52" customHeight="1" thickBot="1">
      <c r="A16" s="108" t="s">
        <v>48</v>
      </c>
      <c r="B16" s="51"/>
      <c r="C16" s="28"/>
      <c r="D16" s="148"/>
      <c r="E16" s="38"/>
      <c r="F16" s="75"/>
      <c r="G16" s="37"/>
      <c r="H16" s="153"/>
      <c r="I16" s="98"/>
      <c r="J16" s="225"/>
      <c r="K16" s="219"/>
      <c r="L16" s="303"/>
      <c r="M16" s="304"/>
      <c r="N16" s="32"/>
      <c r="O16" s="24"/>
      <c r="P16" s="24"/>
      <c r="Q16" s="24"/>
      <c r="R16" s="24"/>
      <c r="S16" s="24"/>
      <c r="T16" s="24"/>
      <c r="U16" s="24"/>
      <c r="V16" s="24"/>
      <c r="W16" s="24"/>
      <c r="X16" s="24"/>
      <c r="Y16" s="24"/>
      <c r="Z16" s="24"/>
      <c r="AA16" s="24"/>
      <c r="AB16" s="15"/>
      <c r="AC16" s="15"/>
      <c r="AD16" s="15"/>
      <c r="AE16" s="15"/>
      <c r="AF16" s="15"/>
      <c r="AG16" s="15"/>
      <c r="AH16" s="15"/>
      <c r="AI16" s="15"/>
      <c r="AJ16" s="15"/>
      <c r="AK16" s="15"/>
      <c r="AL16" s="15"/>
      <c r="AM16" s="15"/>
      <c r="AN16" s="15"/>
      <c r="AO16" s="15"/>
    </row>
    <row r="17" spans="1:41" ht="52" customHeight="1" thickBot="1">
      <c r="A17" s="108" t="s">
        <v>49</v>
      </c>
      <c r="B17" s="51"/>
      <c r="C17" s="28"/>
      <c r="D17" s="148"/>
      <c r="E17" s="38"/>
      <c r="F17" s="75"/>
      <c r="G17" s="37"/>
      <c r="H17" s="39"/>
      <c r="I17" s="40"/>
      <c r="J17" s="40"/>
      <c r="K17" s="220"/>
      <c r="L17" s="305"/>
      <c r="M17" s="306"/>
      <c r="N17" s="32"/>
      <c r="O17" s="24"/>
      <c r="P17" s="24"/>
      <c r="Q17" s="24"/>
      <c r="R17" s="24"/>
      <c r="S17" s="24"/>
      <c r="T17" s="24"/>
      <c r="U17" s="24"/>
      <c r="V17" s="24"/>
      <c r="W17" s="15"/>
      <c r="X17" s="15"/>
      <c r="Y17" s="15"/>
      <c r="Z17" s="15"/>
      <c r="AA17" s="15"/>
      <c r="AB17" s="15"/>
      <c r="AC17" s="15"/>
      <c r="AD17" s="15"/>
      <c r="AE17" s="15"/>
      <c r="AF17" s="15"/>
      <c r="AG17" s="15"/>
      <c r="AH17" s="15"/>
      <c r="AI17" s="15"/>
      <c r="AJ17" s="15"/>
      <c r="AK17" s="15"/>
      <c r="AL17" s="15"/>
      <c r="AM17" s="15"/>
      <c r="AN17" s="15"/>
      <c r="AO17" s="15"/>
    </row>
    <row r="18" spans="1:41" ht="52" customHeight="1" thickBot="1">
      <c r="A18" s="108" t="s">
        <v>225</v>
      </c>
      <c r="B18" s="51"/>
      <c r="C18" s="28"/>
      <c r="D18" s="148"/>
      <c r="E18" s="38"/>
      <c r="F18" s="75"/>
      <c r="G18" s="37"/>
      <c r="H18" s="39"/>
      <c r="I18" s="40"/>
      <c r="J18" s="40"/>
      <c r="K18" s="220"/>
      <c r="L18" s="305"/>
      <c r="M18" s="306"/>
      <c r="N18" s="32"/>
      <c r="O18" s="24"/>
      <c r="P18" s="24"/>
      <c r="Q18" s="24"/>
      <c r="R18" s="24"/>
      <c r="S18" s="24"/>
      <c r="T18" s="24"/>
      <c r="U18" s="24"/>
      <c r="V18" s="24"/>
      <c r="W18" s="15"/>
      <c r="X18" s="15"/>
      <c r="Y18" s="15"/>
      <c r="Z18" s="15"/>
      <c r="AA18" s="15"/>
      <c r="AB18" s="15"/>
      <c r="AC18" s="15"/>
      <c r="AD18" s="15"/>
      <c r="AE18" s="15"/>
      <c r="AF18" s="15"/>
      <c r="AG18" s="15"/>
      <c r="AH18" s="15"/>
      <c r="AI18" s="15"/>
      <c r="AJ18" s="15"/>
      <c r="AK18" s="15"/>
      <c r="AL18" s="15"/>
      <c r="AM18" s="15"/>
      <c r="AN18" s="15"/>
      <c r="AO18" s="15"/>
    </row>
    <row r="19" spans="1:41" ht="52" customHeight="1" thickBot="1">
      <c r="A19" s="108" t="s">
        <v>50</v>
      </c>
      <c r="B19" s="51"/>
      <c r="C19" s="28"/>
      <c r="D19" s="148"/>
      <c r="E19" s="38"/>
      <c r="F19" s="75"/>
      <c r="G19" s="37"/>
      <c r="H19" s="39"/>
      <c r="I19" s="40"/>
      <c r="J19" s="40"/>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39"/>
      <c r="I20" s="40"/>
      <c r="J20" s="40"/>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39"/>
      <c r="I21" s="40"/>
      <c r="J21" s="40"/>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228</v>
      </c>
      <c r="B22" s="51"/>
      <c r="C22" s="28"/>
      <c r="D22" s="148"/>
      <c r="E22" s="38"/>
      <c r="F22" s="75"/>
      <c r="G22" s="37"/>
      <c r="H22" s="39"/>
      <c r="I22" s="40"/>
      <c r="J22" s="40"/>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229</v>
      </c>
      <c r="B23" s="51"/>
      <c r="C23" s="28"/>
      <c r="D23" s="148"/>
      <c r="E23" s="38"/>
      <c r="F23" s="75"/>
      <c r="G23" s="37"/>
      <c r="H23" s="39"/>
      <c r="I23" s="40"/>
      <c r="J23" s="40"/>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230</v>
      </c>
      <c r="B24" s="51"/>
      <c r="C24" s="28"/>
      <c r="D24" s="148"/>
      <c r="E24" s="38"/>
      <c r="F24" s="75"/>
      <c r="G24" s="37"/>
      <c r="H24" s="39"/>
      <c r="I24" s="40"/>
      <c r="J24" s="40"/>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231</v>
      </c>
      <c r="B25" s="51"/>
      <c r="C25" s="28"/>
      <c r="D25" s="148"/>
      <c r="E25" s="38"/>
      <c r="F25" s="75"/>
      <c r="G25" s="37"/>
      <c r="H25" s="39"/>
      <c r="I25" s="40"/>
      <c r="J25" s="40"/>
      <c r="K25" s="220"/>
      <c r="L25" s="307"/>
      <c r="M25" s="308"/>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232</v>
      </c>
      <c r="B26" s="52"/>
      <c r="C26" s="47"/>
      <c r="D26" s="149"/>
      <c r="E26" s="74"/>
      <c r="F26" s="76"/>
      <c r="G26" s="54"/>
      <c r="H26" s="49"/>
      <c r="I26" s="50"/>
      <c r="J26" s="50"/>
      <c r="K26" s="221"/>
      <c r="L26" s="309"/>
      <c r="M26" s="310"/>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25"/>
      <c r="B27" s="26"/>
      <c r="C27" s="27"/>
      <c r="D27" s="56"/>
      <c r="E27" s="19"/>
      <c r="F27" s="43"/>
      <c r="G27" s="19"/>
      <c r="H27" s="19"/>
      <c r="I27" s="19"/>
      <c r="J27" s="19"/>
      <c r="K27" s="19"/>
      <c r="L27" s="19"/>
      <c r="M27" s="19"/>
      <c r="N27" s="32"/>
      <c r="O27" s="33"/>
      <c r="P27" s="33"/>
      <c r="Q27" s="33"/>
      <c r="R27" s="33"/>
      <c r="S27" s="33"/>
      <c r="T27" s="33"/>
      <c r="U27" s="33"/>
      <c r="V27" s="33"/>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25"/>
      <c r="B28" s="62"/>
      <c r="C28" s="63"/>
      <c r="D28" s="64"/>
      <c r="E28" s="4"/>
      <c r="F28" s="65"/>
      <c r="G28" s="4"/>
      <c r="H28" s="4"/>
      <c r="I28" s="4"/>
      <c r="J28" s="4"/>
      <c r="K28" s="4"/>
      <c r="L28" s="4"/>
      <c r="M28" s="4"/>
      <c r="N28" s="32"/>
      <c r="O28" s="4"/>
      <c r="P28" s="4"/>
      <c r="Q28" s="4"/>
      <c r="R28" s="4"/>
      <c r="S28" s="4"/>
      <c r="T28" s="4"/>
      <c r="U28" s="4"/>
      <c r="V28" s="4"/>
      <c r="W28" s="15"/>
      <c r="X28" s="15"/>
      <c r="Y28" s="15"/>
      <c r="Z28" s="15"/>
      <c r="AA28" s="15"/>
      <c r="AB28" s="15"/>
      <c r="AC28" s="15"/>
      <c r="AD28" s="15"/>
      <c r="AE28" s="15"/>
      <c r="AF28" s="15"/>
      <c r="AG28" s="15"/>
      <c r="AH28" s="15"/>
      <c r="AI28" s="15"/>
      <c r="AJ28" s="15"/>
      <c r="AK28" s="15"/>
      <c r="AL28" s="15"/>
      <c r="AM28" s="15"/>
      <c r="AN28" s="15"/>
      <c r="AO28" s="15"/>
    </row>
    <row r="29" spans="1:41" ht="16.5" thickBot="1">
      <c r="A29" s="13"/>
      <c r="B29" s="4"/>
      <c r="C29" s="4"/>
      <c r="D29" s="4"/>
      <c r="E29" s="4"/>
      <c r="F29" s="4"/>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c r="A30" s="13"/>
      <c r="B30" s="4"/>
      <c r="C30" s="4"/>
      <c r="D30" s="4"/>
      <c r="E30" s="4"/>
      <c r="F30" s="4"/>
      <c r="G30" s="4"/>
      <c r="H30" s="4"/>
      <c r="I30" s="4"/>
      <c r="J30" s="4"/>
      <c r="K30" s="4"/>
      <c r="L30" s="4"/>
      <c r="M30" s="4"/>
      <c r="N30" s="33"/>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c r="A31" s="13"/>
      <c r="B31" s="4"/>
      <c r="C31" s="4"/>
      <c r="D31" s="4"/>
      <c r="E31" s="4"/>
      <c r="F31" s="4"/>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13"/>
      <c r="C32" s="13"/>
      <c r="D32" s="13"/>
      <c r="E32" s="13"/>
      <c r="F32" s="13"/>
      <c r="G32" s="13"/>
      <c r="H32" s="13"/>
      <c r="I32" s="13"/>
      <c r="J32" s="13"/>
      <c r="K32" s="13"/>
      <c r="L32" s="13"/>
      <c r="M32" s="13"/>
      <c r="N32" s="4"/>
      <c r="O32" s="13"/>
      <c r="P32" s="13"/>
      <c r="Q32" s="13"/>
      <c r="R32" s="13"/>
      <c r="S32" s="13"/>
      <c r="T32" s="13"/>
      <c r="U32" s="13"/>
      <c r="V32" s="13"/>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3"/>
    </row>
    <row r="35" spans="1:41">
      <c r="A35" s="13"/>
      <c r="B35" s="13"/>
      <c r="C35" s="13"/>
      <c r="D35" s="13"/>
      <c r="E35" s="13"/>
      <c r="F35" s="13"/>
      <c r="G35" s="13"/>
      <c r="H35" s="13"/>
      <c r="I35" s="13"/>
      <c r="J35" s="13"/>
      <c r="K35" s="13"/>
      <c r="L35" s="13"/>
      <c r="M35" s="13"/>
      <c r="N35" s="13"/>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N146" s="13"/>
    </row>
    <row r="147" spans="1:23">
      <c r="N147" s="13"/>
    </row>
    <row r="148" spans="1:23">
      <c r="N148" s="13"/>
    </row>
  </sheetData>
  <sheetProtection selectLockedCells="1"/>
  <mergeCells count="26">
    <mergeCell ref="L24:M24"/>
    <mergeCell ref="L25:M25"/>
    <mergeCell ref="L26:M26"/>
    <mergeCell ref="L18:M18"/>
    <mergeCell ref="L19:M19"/>
    <mergeCell ref="L20:M20"/>
    <mergeCell ref="L21:M21"/>
    <mergeCell ref="L22:M22"/>
    <mergeCell ref="L23:M23"/>
    <mergeCell ref="L15:M15"/>
    <mergeCell ref="L16:M16"/>
    <mergeCell ref="L17:M17"/>
    <mergeCell ref="F12:G12"/>
    <mergeCell ref="F13:G13"/>
    <mergeCell ref="F14:G14"/>
    <mergeCell ref="L10:M10"/>
    <mergeCell ref="L11:M11"/>
    <mergeCell ref="L12:M12"/>
    <mergeCell ref="L13:M13"/>
    <mergeCell ref="L14:M14"/>
    <mergeCell ref="F11:G11"/>
    <mergeCell ref="F1:G1"/>
    <mergeCell ref="C2:D2"/>
    <mergeCell ref="F8:G8"/>
    <mergeCell ref="F9:G9"/>
    <mergeCell ref="F10:G10"/>
  </mergeCells>
  <conditionalFormatting sqref="D4:D9 G5:G7 H8:H9 E9 D15:D28 F7:F28">
    <cfRule type="cellIs" dxfId="212" priority="70" operator="equal">
      <formula>"NO"</formula>
    </cfRule>
    <cfRule type="cellIs" dxfId="211" priority="71" operator="equal">
      <formula>"YES"</formula>
    </cfRule>
  </conditionalFormatting>
  <conditionalFormatting sqref="D10:D12">
    <cfRule type="cellIs" dxfId="210" priority="58" operator="equal">
      <formula>"NOT YET APPLICABLE"</formula>
    </cfRule>
    <cfRule type="cellIs" dxfId="209" priority="60" operator="equal">
      <formula>"NO"</formula>
    </cfRule>
    <cfRule type="cellIs" dxfId="208" priority="61" operator="equal">
      <formula>"YES"</formula>
    </cfRule>
  </conditionalFormatting>
  <conditionalFormatting sqref="E10:E12">
    <cfRule type="cellIs" dxfId="207" priority="59" operator="equal">
      <formula>"SEE GUIDANCE"</formula>
    </cfRule>
  </conditionalFormatting>
  <conditionalFormatting sqref="E10:E12">
    <cfRule type="cellIs" dxfId="206" priority="57" operator="equal">
      <formula>"CONTINUE ANSWERING"</formula>
    </cfRule>
  </conditionalFormatting>
  <conditionalFormatting sqref="F2">
    <cfRule type="cellIs" dxfId="205" priority="39" operator="equal">
      <formula>"NO"</formula>
    </cfRule>
    <cfRule type="cellIs" dxfId="204" priority="40" operator="equal">
      <formula>"YES"</formula>
    </cfRule>
  </conditionalFormatting>
  <conditionalFormatting sqref="I3">
    <cfRule type="cellIs" dxfId="203" priority="65" operator="equal">
      <formula>"NO"</formula>
    </cfRule>
    <cfRule type="cellIs" dxfId="202" priority="66" operator="equal">
      <formula>"YES"</formula>
    </cfRule>
  </conditionalFormatting>
  <conditionalFormatting sqref="I9">
    <cfRule type="cellIs" dxfId="201" priority="55" operator="equal">
      <formula>"NO"</formula>
    </cfRule>
    <cfRule type="cellIs" dxfId="200" priority="56" operator="equal">
      <formula>"YES"</formula>
    </cfRule>
  </conditionalFormatting>
  <conditionalFormatting sqref="J8:J9">
    <cfRule type="cellIs" dxfId="199" priority="50" operator="equal">
      <formula>"NO"</formula>
    </cfRule>
    <cfRule type="cellIs" dxfId="198" priority="51" operator="equal">
      <formula>"YES"</formula>
    </cfRule>
  </conditionalFormatting>
  <conditionalFormatting sqref="F5">
    <cfRule type="cellIs" dxfId="197" priority="34" operator="equal">
      <formula>"NO"</formula>
    </cfRule>
    <cfRule type="cellIs" dxfId="196" priority="35" operator="equal">
      <formula>"YES"</formula>
    </cfRule>
  </conditionalFormatting>
  <conditionalFormatting sqref="F5">
    <cfRule type="cellIs" dxfId="195" priority="24" operator="equal">
      <formula>"VERY HIGH"</formula>
    </cfRule>
    <cfRule type="cellIs" dxfId="194" priority="25" operator="equal">
      <formula>"HIGH"</formula>
    </cfRule>
    <cfRule type="cellIs" dxfId="193" priority="26" operator="equal">
      <formula>"HIGH"</formula>
    </cfRule>
    <cfRule type="cellIs" dxfId="192" priority="27" operator="equal">
      <formula>"HIGH"</formula>
    </cfRule>
    <cfRule type="cellIs" dxfId="191" priority="28" operator="equal">
      <formula>"HIGH"</formula>
    </cfRule>
    <cfRule type="cellIs" dxfId="190" priority="29" operator="equal">
      <formula>"MEDIUM"</formula>
    </cfRule>
    <cfRule type="cellIs" dxfId="189" priority="30" operator="equal">
      <formula>"LOW"</formula>
    </cfRule>
  </conditionalFormatting>
  <conditionalFormatting sqref="I4">
    <cfRule type="cellIs" dxfId="188" priority="22" operator="equal">
      <formula>"NO"</formula>
    </cfRule>
    <cfRule type="cellIs" dxfId="187" priority="23" operator="equal">
      <formula>"YES"</formula>
    </cfRule>
  </conditionalFormatting>
  <conditionalFormatting sqref="I4">
    <cfRule type="cellIs" dxfId="186" priority="12" operator="equal">
      <formula>"VERY HIGH"</formula>
    </cfRule>
    <cfRule type="cellIs" dxfId="185" priority="13" operator="equal">
      <formula>"HIGH"</formula>
    </cfRule>
    <cfRule type="cellIs" dxfId="184" priority="14" operator="equal">
      <formula>"HIGH"</formula>
    </cfRule>
    <cfRule type="cellIs" dxfId="183" priority="15" operator="equal">
      <formula>"HIGH"</formula>
    </cfRule>
    <cfRule type="cellIs" dxfId="182" priority="16" operator="equal">
      <formula>"HIGH"</formula>
    </cfRule>
    <cfRule type="cellIs" dxfId="181" priority="17" operator="equal">
      <formula>"MEDIUM"</formula>
    </cfRule>
    <cfRule type="cellIs" dxfId="180" priority="18" operator="equal">
      <formula>"LOW"</formula>
    </cfRule>
  </conditionalFormatting>
  <conditionalFormatting sqref="H10:H26 J10:J26">
    <cfRule type="cellIs" dxfId="179" priority="11" operator="equal">
      <formula>"Immediately"</formula>
    </cfRule>
  </conditionalFormatting>
  <conditionalFormatting sqref="F6">
    <cfRule type="cellIs" dxfId="178" priority="9" operator="equal">
      <formula>"NO"</formula>
    </cfRule>
    <cfRule type="cellIs" dxfId="177" priority="10" operator="equal">
      <formula>"YES"</formula>
    </cfRule>
  </conditionalFormatting>
  <conditionalFormatting sqref="D13">
    <cfRule type="cellIs" dxfId="176" priority="7" operator="equal">
      <formula>"YES"</formula>
    </cfRule>
    <cfRule type="cellIs" dxfId="175" priority="8" operator="equal">
      <formula>"NO"</formula>
    </cfRule>
  </conditionalFormatting>
  <conditionalFormatting sqref="D14">
    <cfRule type="cellIs" dxfId="174" priority="5" operator="equal">
      <formula>"NO"</formula>
    </cfRule>
    <cfRule type="cellIs" dxfId="173" priority="6" operator="equal">
      <formula>"YES"</formula>
    </cfRule>
  </conditionalFormatting>
  <conditionalFormatting sqref="E14">
    <cfRule type="cellIs" dxfId="172" priority="3" operator="equal">
      <formula>"END THE MONITORING"</formula>
    </cfRule>
    <cfRule type="cellIs" dxfId="171" priority="4" operator="equal">
      <formula>"SEE GUIDANCE"</formula>
    </cfRule>
  </conditionalFormatting>
  <conditionalFormatting sqref="E13">
    <cfRule type="cellIs" dxfId="170" priority="1" operator="equal">
      <formula>"CONTINUE ANSWERING"</formula>
    </cfRule>
    <cfRule type="cellIs" dxfId="169" priority="2" operator="equal">
      <formula>"SEE GUIDANCE"</formula>
    </cfRule>
  </conditionalFormatting>
  <dataValidations count="1">
    <dataValidation type="list" allowBlank="1" showInputMessage="1" showErrorMessage="1" sqref="D13:D14" xr:uid="{E288F3C8-15DF-8044-98B9-C4DB76AD72BE}">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9458"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E10A1157-02BF-864C-8F15-4AC1783CD0B9}">
            <xm:f>'INTERNAL REFERENCES'!$B$4</xm:f>
            <x14:dxf>
              <font>
                <color rgb="FF006100"/>
              </font>
              <fill>
                <patternFill>
                  <bgColor rgb="FFC6EFCE"/>
                </patternFill>
              </fill>
            </x14:dxf>
          </x14:cfRule>
          <x14:cfRule type="cellIs" priority="68" operator="equal" id="{5A54E192-E60F-0943-8D8D-44984C26D845}">
            <xm:f>'INTERNAL REFERENCES'!$B$5</xm:f>
            <x14:dxf>
              <font>
                <color rgb="FF9C5700"/>
              </font>
              <fill>
                <patternFill>
                  <bgColor rgb="FFFFEB9C"/>
                </patternFill>
              </fill>
            </x14:dxf>
          </x14:cfRule>
          <x14:cfRule type="cellIs" priority="69" operator="equal" id="{064551CC-F899-014C-AFC6-FA9EBE6A8B99}">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6" operator="equal" id="{507A1B34-B3EE-BE4F-912F-0E63027EC741}">
            <xm:f>'INTERNAL REFERENCES'!$B$4</xm:f>
            <x14:dxf>
              <font>
                <color rgb="FF006100"/>
              </font>
              <fill>
                <patternFill>
                  <bgColor rgb="FFC6EFCE"/>
                </patternFill>
              </fill>
            </x14:dxf>
          </x14:cfRule>
          <x14:cfRule type="cellIs" priority="37" operator="equal" id="{6EB4BBD8-A265-F744-9FC5-A0B57082348A}">
            <xm:f>'INTERNAL REFERENCES'!$B$5</xm:f>
            <x14:dxf>
              <font>
                <color rgb="FF9C5700"/>
              </font>
              <fill>
                <patternFill>
                  <bgColor rgb="FFFFEB9C"/>
                </patternFill>
              </fill>
            </x14:dxf>
          </x14:cfRule>
          <x14:cfRule type="cellIs" priority="38" operator="equal" id="{1ADA9268-5CB1-5345-9B69-31942545111B}">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0660662C-C9A9-5F4C-BC99-0381A5BF2140}">
            <xm:f>'INTERNAL REFERENCES'!$D$16</xm:f>
            <x14:dxf>
              <font>
                <color rgb="FF9C5700"/>
              </font>
              <fill>
                <patternFill>
                  <bgColor rgb="FFFFEB9C"/>
                </patternFill>
              </fill>
            </x14:dxf>
          </x14:cfRule>
          <x14:cfRule type="cellIs" priority="46" operator="equal" id="{CDD090B0-A0DB-CE4B-A41D-F859057F8384}">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2" operator="equal" id="{6496B465-5928-9046-AF50-95120F5D45E0}">
            <xm:f>'INTERNAL REFERENCES'!$B$4</xm:f>
            <x14:dxf>
              <font>
                <color rgb="FF006100"/>
              </font>
              <fill>
                <patternFill>
                  <bgColor rgb="FFC6EFCE"/>
                </patternFill>
              </fill>
            </x14:dxf>
          </x14:cfRule>
          <x14:cfRule type="cellIs" priority="63" operator="equal" id="{A989D577-004A-B64B-B225-11C30F197648}">
            <xm:f>'INTERNAL REFERENCES'!$B$5</xm:f>
            <x14:dxf>
              <font>
                <color rgb="FF9C5700"/>
              </font>
              <fill>
                <patternFill>
                  <bgColor rgb="FFFFEB9C"/>
                </patternFill>
              </fill>
            </x14:dxf>
          </x14:cfRule>
          <x14:cfRule type="cellIs" priority="64" operator="equal" id="{C22922A2-5EA9-494C-8AA1-1F5C4E8F355B}">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6A0AC218-2AEF-A04B-8935-1EF953598322}">
            <xm:f>'INTERNAL REFERENCES'!$B$4</xm:f>
            <x14:dxf>
              <font>
                <color rgb="FF006100"/>
              </font>
              <fill>
                <patternFill>
                  <bgColor rgb="FFC6EFCE"/>
                </patternFill>
              </fill>
            </x14:dxf>
          </x14:cfRule>
          <x14:cfRule type="cellIs" priority="53" operator="equal" id="{D352F196-208A-E24A-B1F9-E01031D00FBB}">
            <xm:f>'INTERNAL REFERENCES'!$B$5</xm:f>
            <x14:dxf>
              <font>
                <color rgb="FF9C5700"/>
              </font>
              <fill>
                <patternFill>
                  <bgColor rgb="FFFFEB9C"/>
                </patternFill>
              </fill>
            </x14:dxf>
          </x14:cfRule>
          <x14:cfRule type="cellIs" priority="54" operator="equal" id="{548E2FAA-3CEF-1640-93C9-F470DBC95FD1}">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E4B6D79D-76D3-654F-BACC-ADF6ADDC246B}">
            <xm:f>'INTERNAL REFERENCES'!$D$23</xm:f>
            <x14:dxf>
              <font>
                <color rgb="FF9C5700"/>
              </font>
              <fill>
                <patternFill>
                  <bgColor rgb="FFFFEB9C"/>
                </patternFill>
              </fill>
            </x14:dxf>
          </x14:cfRule>
          <x14:cfRule type="cellIs" priority="42" operator="equal" id="{2A5D7497-CE44-B34D-921B-74A822C697F2}">
            <xm:f>'INTERNAL REFERENCES'!$D$22</xm:f>
            <x14:dxf>
              <font>
                <color rgb="FF006100"/>
              </font>
              <fill>
                <patternFill>
                  <bgColor rgb="FFC6EFCE"/>
                </patternFill>
              </fill>
            </x14:dxf>
          </x14:cfRule>
          <x14:cfRule type="cellIs" priority="43" operator="equal" id="{972A8F64-30DA-E344-B733-1EA5DF1D6ABD}">
            <xm:f>'INTERNAL REFERENCES'!$D$21</xm:f>
            <x14:dxf>
              <font>
                <color rgb="FF006100"/>
              </font>
              <fill>
                <patternFill>
                  <bgColor rgb="FFC6EFCE"/>
                </patternFill>
              </fill>
            </x14:dxf>
          </x14:cfRule>
          <x14:cfRule type="cellIs" priority="44" operator="equal" id="{8070F3D5-1556-2443-B396-51F24DF83ED0}">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7F95B242-8E61-8149-9A68-E20736C75191}">
            <xm:f>'INTERNAL REFERENCES'!$B$4</xm:f>
            <x14:dxf>
              <font>
                <color rgb="FF006100"/>
              </font>
              <fill>
                <patternFill>
                  <bgColor rgb="FFC6EFCE"/>
                </patternFill>
              </fill>
            </x14:dxf>
          </x14:cfRule>
          <x14:cfRule type="cellIs" priority="48" operator="equal" id="{AEDFD72A-5582-BF43-8E42-68DB3DA21A98}">
            <xm:f>'INTERNAL REFERENCES'!$B$5</xm:f>
            <x14:dxf>
              <font>
                <color rgb="FF9C5700"/>
              </font>
              <fill>
                <patternFill>
                  <bgColor rgb="FFFFEB9C"/>
                </patternFill>
              </fill>
            </x14:dxf>
          </x14:cfRule>
          <x14:cfRule type="cellIs" priority="49" operator="equal" id="{D4774C56-FF47-1B43-8889-5C563D5C3EEA}">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3C38DF22-AAC4-DC4C-AE92-CEBD896A9E0C}">
            <xm:f>'INTERNAL REFERENCES'!$B$4</xm:f>
            <x14:dxf>
              <font>
                <color rgb="FF006100"/>
              </font>
              <fill>
                <patternFill>
                  <bgColor rgb="FFC6EFCE"/>
                </patternFill>
              </fill>
            </x14:dxf>
          </x14:cfRule>
          <x14:cfRule type="cellIs" priority="32" operator="equal" id="{A1B21943-F59E-9A46-9F1B-5D9223F92B72}">
            <xm:f>'INTERNAL REFERENCES'!$B$5</xm:f>
            <x14:dxf>
              <font>
                <color rgb="FF9C5700"/>
              </font>
              <fill>
                <patternFill>
                  <bgColor rgb="FFFFEB9C"/>
                </patternFill>
              </fill>
            </x14:dxf>
          </x14:cfRule>
          <x14:cfRule type="cellIs" priority="33" operator="equal" id="{407E33B4-8BF7-C241-9695-95B56F04F475}">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428332E9-ABC7-8742-9F66-D3B5A7289DCE}">
            <xm:f>'INTERNAL REFERENCES'!$B$4</xm:f>
            <x14:dxf>
              <font>
                <color rgb="FF006100"/>
              </font>
              <fill>
                <patternFill>
                  <bgColor rgb="FFC6EFCE"/>
                </patternFill>
              </fill>
            </x14:dxf>
          </x14:cfRule>
          <x14:cfRule type="cellIs" priority="20" operator="equal" id="{CAA9397A-7EED-ED45-8F50-DCCDB4FB055F}">
            <xm:f>'INTERNAL REFERENCES'!$B$5</xm:f>
            <x14:dxf>
              <font>
                <color rgb="FF9C5700"/>
              </font>
              <fill>
                <patternFill>
                  <bgColor rgb="FFFFEB9C"/>
                </patternFill>
              </fill>
            </x14:dxf>
          </x14:cfRule>
          <x14:cfRule type="cellIs" priority="21" operator="equal" id="{BE505E2E-46A6-364A-B596-AA5832A324FB}">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0E12FE5-2ECF-E54A-968C-66EC19587B3E}">
          <x14:formula1>
            <xm:f>'INTERNAL REFERENCES'!$D$1:$D$13</xm:f>
          </x14:formula1>
          <xm:sqref>C2:D2</xm:sqref>
        </x14:dataValidation>
        <x14:dataValidation type="list" allowBlank="1" showInputMessage="1" showErrorMessage="1" xr:uid="{ECE40EE1-E6B6-204F-A1A9-A9480ADF813C}">
          <x14:formula1>
            <xm:f>'INTERNAL REFERENCES'!$D$21:$D$25</xm:f>
          </x14:formula1>
          <xm:sqref>J5</xm:sqref>
        </x14:dataValidation>
        <x14:dataValidation type="list" allowBlank="1" showInputMessage="1" showErrorMessage="1" xr:uid="{B0594D01-93A1-CA4E-8FCB-8ABCE29D2BB9}">
          <x14:formula1>
            <xm:f>'INTERNAL REFERENCES'!$B$20:$B$24</xm:f>
          </x14:formula1>
          <xm:sqref>D10:D12</xm:sqref>
        </x14:dataValidation>
        <x14:dataValidation type="list" allowBlank="1" showInputMessage="1" showErrorMessage="1" xr:uid="{FE6FB62F-2CE7-7449-BE28-2CED0EF65874}">
          <x14:formula1>
            <xm:f>'INTERNAL REFERENCES'!$D$1:$D$15</xm:f>
          </x14:formula1>
          <xm:sqref>C16:C26</xm:sqref>
        </x14:dataValidation>
        <x14:dataValidation type="list" allowBlank="1" showInputMessage="1" showErrorMessage="1" xr:uid="{9EBEA389-2911-674A-B14E-3650D9B04F68}">
          <x14:formula1>
            <xm:f>'INTERNAL REFERENCES'!$A$1:$A$36</xm:f>
          </x14:formula1>
          <xm:sqref>H5</xm:sqref>
        </x14:dataValidation>
        <x14:dataValidation type="list" allowBlank="1" showInputMessage="1" showErrorMessage="1" xr:uid="{FACE233D-06E6-C849-A2C7-4FD940A16F16}">
          <x14:formula1>
            <xm:f>'INTERNAL REFERENCES'!$C$19:$C$33</xm:f>
          </x14:formula1>
          <xm:sqref>E3</xm:sqref>
        </x14:dataValidation>
        <x14:dataValidation type="list" allowBlank="1" showInputMessage="1" showErrorMessage="1" xr:uid="{35703386-A8F0-3240-B882-5C52E8DDE2DC}">
          <x14:formula1>
            <xm:f>'INTERNAL REFERENCES'!$C$14:$C$18</xm:f>
          </x14:formula1>
          <xm:sqref>D5:D7</xm:sqref>
        </x14:dataValidation>
        <x14:dataValidation type="list" allowBlank="1" showInputMessage="1" showErrorMessage="1" xr:uid="{2973F52D-D6D4-BE47-A196-0E573FD2CD70}">
          <x14:formula1>
            <xm:f>'INTERNAL REFERENCES'!$D$14:$D$20</xm:f>
          </x14:formula1>
          <xm:sqref>H10:H14 J10:J15</xm:sqref>
        </x14:dataValidation>
        <x14:dataValidation type="list" allowBlank="1" showInputMessage="1" showErrorMessage="1" xr:uid="{A269D961-4C87-A64C-91A8-42599565DEB2}">
          <x14:formula1>
            <xm:f>'INTERNAL REFERENCES'!$B$24:$B$27</xm:f>
          </x14:formula1>
          <xm:sqref>I10:I15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47E4-6382-9A42-8165-4A4D3F4135D8}">
  <sheetPr codeName="Hoja21"/>
  <dimension ref="A1:AO148"/>
  <sheetViews>
    <sheetView zoomScaleNormal="100" workbookViewId="0">
      <selection activeCell="F14" sqref="F14:G14"/>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4</v>
      </c>
      <c r="E1" s="194"/>
      <c r="F1" s="311" t="str">
        <f>+'0. MASTER'!G19</f>
        <v>To be defined</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c r="D2" s="290"/>
      <c r="E2" s="179" t="s">
        <v>161</v>
      </c>
      <c r="F2" s="180" t="s">
        <v>114</v>
      </c>
      <c r="G2" s="181" t="s">
        <v>304</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103</v>
      </c>
      <c r="F3" s="113"/>
      <c r="G3" s="18" t="s">
        <v>155</v>
      </c>
      <c r="H3" s="143">
        <v>45342</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28" t="s">
        <v>160</v>
      </c>
      <c r="F4" s="113" t="s">
        <v>148</v>
      </c>
      <c r="G4" s="117" t="str">
        <f>+'0. MASTER'!H13</f>
        <v>YEARLY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1</v>
      </c>
      <c r="E5" s="122"/>
      <c r="F5" s="114" t="str">
        <f>IF(D5*D6&lt;5,"LOW", IF(D5*D6&lt;10,"MEDIUM", IF(D5*D6&lt;16,"HIGH", "VERY HIGH")))</f>
        <v>LOW</v>
      </c>
      <c r="G5" s="119" t="s">
        <v>143</v>
      </c>
      <c r="H5" s="136" t="s">
        <v>23</v>
      </c>
      <c r="I5" s="120" t="s">
        <v>159</v>
      </c>
      <c r="J5" s="137" t="s">
        <v>145</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1</v>
      </c>
      <c r="E6" s="123"/>
      <c r="F6" s="158" t="s">
        <v>207</v>
      </c>
      <c r="G6" s="115" t="s">
        <v>116</v>
      </c>
      <c r="H6" s="163">
        <f>MID(H5,1,FIND(" ",H5)-1)/MID('0. MASTER'!D4,1,FIND(" ",'0. MASTER'!D4)-1)</f>
        <v>0.58333333333333337</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f>+C2</f>
        <v>0</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9" t="s">
        <v>359</v>
      </c>
      <c r="C10" s="270"/>
      <c r="D10" s="132" t="s">
        <v>2</v>
      </c>
      <c r="E10" s="92" t="str">
        <f>IF(D10="YES","CONTINUE ANSWERING","SEE GUIDANCE")</f>
        <v>CONTINUE ANSWERING</v>
      </c>
      <c r="F10" s="312"/>
      <c r="G10" s="313"/>
      <c r="H10" s="138"/>
      <c r="I10" s="271"/>
      <c r="J10" s="273"/>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10" t="s">
        <v>360</v>
      </c>
      <c r="C11" s="270"/>
      <c r="D11" s="132" t="s">
        <v>2</v>
      </c>
      <c r="E11" s="92" t="str">
        <f>IF(D11="YES","CONTINUE ANSWERING","SEE GUIDANCE")</f>
        <v>CONTINUE ANSWERING</v>
      </c>
      <c r="F11" s="312"/>
      <c r="G11" s="313"/>
      <c r="H11" s="138"/>
      <c r="I11" s="271"/>
      <c r="J11" s="273"/>
      <c r="K11" s="166"/>
      <c r="L11" s="299"/>
      <c r="M11" s="300"/>
      <c r="N11" s="32"/>
      <c r="O11" s="32"/>
      <c r="P11" s="24"/>
      <c r="Q11" s="24"/>
      <c r="R11" s="24"/>
      <c r="S11" s="24"/>
      <c r="T11" s="24"/>
      <c r="U11" s="24"/>
      <c r="V11" s="24"/>
      <c r="W11" s="15"/>
      <c r="X11" s="15"/>
      <c r="Y11" s="15"/>
      <c r="Z11" s="15"/>
      <c r="AA11" s="15"/>
      <c r="AB11" s="15"/>
      <c r="AC11" s="15"/>
      <c r="AD11" s="15"/>
      <c r="AE11" s="15"/>
      <c r="AF11" s="15"/>
      <c r="AG11" s="15"/>
      <c r="AH11" s="15"/>
      <c r="AI11" s="15"/>
      <c r="AJ11" s="15"/>
      <c r="AK11" s="15"/>
      <c r="AL11" s="15"/>
      <c r="AM11" s="15"/>
      <c r="AN11" s="15"/>
      <c r="AO11" s="15"/>
    </row>
    <row r="12" spans="1:41" ht="66" customHeight="1" thickBot="1">
      <c r="A12" s="108" t="s">
        <v>44</v>
      </c>
      <c r="B12" s="210" t="s">
        <v>361</v>
      </c>
      <c r="C12" s="270"/>
      <c r="D12" s="132" t="s">
        <v>2</v>
      </c>
      <c r="E12" s="92" t="str">
        <f>IF(D12="YES","CONTINUE ANSWERING","SEE GUIDANCE")</f>
        <v>CONTINUE ANSWERING</v>
      </c>
      <c r="F12" s="312"/>
      <c r="G12" s="313"/>
      <c r="H12" s="138"/>
      <c r="I12" s="271"/>
      <c r="J12" s="273"/>
      <c r="K12" s="166"/>
      <c r="L12" s="299"/>
      <c r="M12" s="300"/>
      <c r="N12" s="32"/>
      <c r="O12" s="32"/>
      <c r="P12" s="24"/>
      <c r="Q12" s="24"/>
      <c r="R12" s="24"/>
      <c r="S12" s="24"/>
      <c r="T12" s="24"/>
      <c r="U12" s="24"/>
      <c r="V12" s="24"/>
      <c r="W12" s="24"/>
      <c r="X12" s="24"/>
      <c r="Y12" s="24"/>
      <c r="Z12" s="24"/>
      <c r="AA12" s="24"/>
      <c r="AB12" s="24"/>
      <c r="AC12" s="15"/>
      <c r="AD12" s="15"/>
      <c r="AE12" s="15"/>
      <c r="AF12" s="15"/>
      <c r="AG12" s="15"/>
      <c r="AH12" s="15"/>
      <c r="AI12" s="15"/>
      <c r="AJ12" s="15"/>
      <c r="AK12" s="15"/>
      <c r="AL12" s="15"/>
      <c r="AM12" s="15"/>
      <c r="AN12" s="15"/>
      <c r="AO12" s="15"/>
    </row>
    <row r="13" spans="1:41" ht="66" customHeight="1" thickBot="1">
      <c r="A13" s="108" t="s">
        <v>45</v>
      </c>
      <c r="B13" s="210" t="s">
        <v>362</v>
      </c>
      <c r="C13" s="270"/>
      <c r="D13" s="132" t="s">
        <v>1</v>
      </c>
      <c r="E13" s="92" t="str">
        <f>IF(D13="NO","CONTINUE ANSWERING","SEE GUIDANCE")</f>
        <v>CONTINUE ANSWERING</v>
      </c>
      <c r="F13" s="312"/>
      <c r="G13" s="313"/>
      <c r="H13" s="138"/>
      <c r="I13" s="271"/>
      <c r="J13" s="273"/>
      <c r="K13" s="166"/>
      <c r="L13" s="299"/>
      <c r="M13" s="300"/>
      <c r="N13" s="32"/>
      <c r="O13" s="32"/>
      <c r="P13" s="24"/>
      <c r="Q13" s="24"/>
      <c r="R13" s="24"/>
      <c r="S13" s="24"/>
      <c r="T13" s="24"/>
      <c r="U13" s="24"/>
      <c r="V13" s="24"/>
      <c r="W13" s="24"/>
      <c r="X13" s="24"/>
      <c r="Y13" s="24"/>
      <c r="Z13" s="24"/>
      <c r="AA13" s="24"/>
      <c r="AB13" s="24"/>
      <c r="AC13" s="15"/>
      <c r="AD13" s="15"/>
      <c r="AE13" s="15"/>
      <c r="AF13" s="15"/>
      <c r="AG13" s="15"/>
      <c r="AH13" s="15"/>
      <c r="AI13" s="15"/>
      <c r="AJ13" s="15"/>
      <c r="AK13" s="15"/>
      <c r="AL13" s="15"/>
      <c r="AM13" s="15"/>
      <c r="AN13" s="15"/>
      <c r="AO13" s="15"/>
    </row>
    <row r="14" spans="1:41" ht="66" customHeight="1" thickBot="1">
      <c r="A14" s="108" t="s">
        <v>46</v>
      </c>
      <c r="B14" s="210" t="s">
        <v>363</v>
      </c>
      <c r="C14" s="270"/>
      <c r="D14" s="132" t="s">
        <v>2</v>
      </c>
      <c r="E14" s="92" t="str">
        <f>IF(D14="YES","END THE MONITORING","SEE GUIDANCE")</f>
        <v>END THE MONITORING</v>
      </c>
      <c r="F14" s="312"/>
      <c r="G14" s="313"/>
      <c r="H14" s="138"/>
      <c r="I14" s="271"/>
      <c r="J14" s="273"/>
      <c r="K14" s="166"/>
      <c r="L14" s="299"/>
      <c r="M14" s="300"/>
      <c r="N14" s="32"/>
      <c r="O14" s="32"/>
      <c r="P14" s="24"/>
      <c r="Q14" s="24"/>
      <c r="R14" s="24"/>
      <c r="S14" s="24"/>
      <c r="T14" s="24"/>
      <c r="U14" s="24"/>
      <c r="V14" s="24"/>
      <c r="W14" s="24"/>
      <c r="X14" s="24"/>
      <c r="Y14" s="24"/>
      <c r="Z14" s="24"/>
      <c r="AA14" s="24"/>
      <c r="AB14" s="24"/>
      <c r="AC14" s="15"/>
      <c r="AD14" s="15"/>
      <c r="AE14" s="15"/>
      <c r="AF14" s="15"/>
      <c r="AG14" s="15"/>
      <c r="AH14" s="15"/>
      <c r="AI14" s="15"/>
      <c r="AJ14" s="15"/>
      <c r="AK14" s="15"/>
      <c r="AL14" s="15"/>
      <c r="AM14" s="15"/>
      <c r="AN14" s="15"/>
      <c r="AO14" s="15"/>
    </row>
    <row r="15" spans="1:41" ht="66" customHeight="1" thickBot="1">
      <c r="A15" s="108" t="s">
        <v>47</v>
      </c>
      <c r="B15" s="52"/>
      <c r="C15" s="250"/>
      <c r="D15" s="269"/>
      <c r="E15" s="91"/>
      <c r="F15" s="279"/>
      <c r="G15" s="146"/>
      <c r="H15" s="140"/>
      <c r="I15" s="272"/>
      <c r="J15" s="274"/>
      <c r="K15" s="166"/>
      <c r="L15" s="299"/>
      <c r="M15" s="300"/>
      <c r="N15" s="32"/>
      <c r="O15" s="32"/>
      <c r="P15" s="24"/>
      <c r="Q15" s="24"/>
      <c r="R15" s="24"/>
      <c r="S15" s="24"/>
      <c r="T15" s="24"/>
      <c r="U15" s="24"/>
      <c r="V15" s="24"/>
      <c r="W15" s="24"/>
      <c r="X15" s="24"/>
      <c r="Y15" s="24"/>
      <c r="Z15" s="24"/>
      <c r="AA15" s="24"/>
      <c r="AB15" s="24"/>
      <c r="AC15" s="15"/>
      <c r="AD15" s="15"/>
      <c r="AE15" s="15"/>
      <c r="AF15" s="15"/>
      <c r="AG15" s="15"/>
      <c r="AH15" s="15"/>
      <c r="AI15" s="15"/>
      <c r="AJ15" s="15"/>
      <c r="AK15" s="15"/>
      <c r="AL15" s="15"/>
      <c r="AM15" s="15"/>
      <c r="AN15" s="15"/>
      <c r="AO15" s="15"/>
    </row>
    <row r="16" spans="1:41" ht="52" customHeight="1" thickBot="1">
      <c r="A16" s="108" t="s">
        <v>48</v>
      </c>
      <c r="B16" s="51"/>
      <c r="C16" s="28"/>
      <c r="D16" s="148"/>
      <c r="E16" s="38"/>
      <c r="F16" s="75"/>
      <c r="G16" s="37"/>
      <c r="H16" s="153"/>
      <c r="I16" s="98"/>
      <c r="J16" s="225"/>
      <c r="K16" s="219"/>
      <c r="L16" s="303"/>
      <c r="M16" s="304"/>
      <c r="N16" s="32"/>
      <c r="O16" s="24"/>
      <c r="P16" s="24"/>
      <c r="Q16" s="24"/>
      <c r="R16" s="24"/>
      <c r="S16" s="24"/>
      <c r="T16" s="24"/>
      <c r="U16" s="24"/>
      <c r="V16" s="24"/>
      <c r="W16" s="24"/>
      <c r="X16" s="24"/>
      <c r="Y16" s="24"/>
      <c r="Z16" s="24"/>
      <c r="AA16" s="24"/>
      <c r="AB16" s="24"/>
      <c r="AC16" s="15"/>
      <c r="AD16" s="15"/>
      <c r="AE16" s="15"/>
      <c r="AF16" s="15"/>
      <c r="AG16" s="15"/>
      <c r="AH16" s="15"/>
      <c r="AI16" s="15"/>
      <c r="AJ16" s="15"/>
      <c r="AK16" s="15"/>
      <c r="AL16" s="15"/>
      <c r="AM16" s="15"/>
      <c r="AN16" s="15"/>
      <c r="AO16" s="15"/>
    </row>
    <row r="17" spans="1:41" ht="52" customHeight="1" thickBot="1">
      <c r="A17" s="108" t="s">
        <v>49</v>
      </c>
      <c r="B17" s="51"/>
      <c r="C17" s="28"/>
      <c r="D17" s="148"/>
      <c r="E17" s="38"/>
      <c r="F17" s="75"/>
      <c r="G17" s="37"/>
      <c r="H17" s="39"/>
      <c r="I17" s="40"/>
      <c r="J17" s="40"/>
      <c r="K17" s="220"/>
      <c r="L17" s="305"/>
      <c r="M17" s="306"/>
      <c r="N17" s="32"/>
      <c r="O17" s="24"/>
      <c r="P17" s="24"/>
      <c r="Q17" s="24"/>
      <c r="R17" s="24"/>
      <c r="S17" s="24"/>
      <c r="T17" s="24"/>
      <c r="U17" s="24"/>
      <c r="V17" s="24"/>
      <c r="W17" s="15"/>
      <c r="X17" s="15"/>
      <c r="Y17" s="15"/>
      <c r="Z17" s="15"/>
      <c r="AA17" s="15"/>
      <c r="AB17" s="15"/>
      <c r="AC17" s="15"/>
      <c r="AD17" s="15"/>
      <c r="AE17" s="15"/>
      <c r="AF17" s="15"/>
      <c r="AG17" s="15"/>
      <c r="AH17" s="15"/>
      <c r="AI17" s="15"/>
      <c r="AJ17" s="15"/>
      <c r="AK17" s="15"/>
      <c r="AL17" s="15"/>
      <c r="AM17" s="15"/>
      <c r="AN17" s="15"/>
      <c r="AO17" s="15"/>
    </row>
    <row r="18" spans="1:41" ht="52" customHeight="1" thickBot="1">
      <c r="A18" s="108" t="s">
        <v>225</v>
      </c>
      <c r="B18" s="51"/>
      <c r="C18" s="28"/>
      <c r="D18" s="148"/>
      <c r="E18" s="38"/>
      <c r="F18" s="75"/>
      <c r="G18" s="37"/>
      <c r="H18" s="39"/>
      <c r="I18" s="40"/>
      <c r="J18" s="40"/>
      <c r="K18" s="220"/>
      <c r="L18" s="305"/>
      <c r="M18" s="306"/>
      <c r="N18" s="32"/>
      <c r="O18" s="24"/>
      <c r="P18" s="24"/>
      <c r="Q18" s="24"/>
      <c r="R18" s="24"/>
      <c r="S18" s="24"/>
      <c r="T18" s="24"/>
      <c r="U18" s="24"/>
      <c r="V18" s="24"/>
      <c r="W18" s="15"/>
      <c r="X18" s="15"/>
      <c r="Y18" s="15"/>
      <c r="Z18" s="15"/>
      <c r="AA18" s="15"/>
      <c r="AB18" s="15"/>
      <c r="AC18" s="15"/>
      <c r="AD18" s="15"/>
      <c r="AE18" s="15"/>
      <c r="AF18" s="15"/>
      <c r="AG18" s="15"/>
      <c r="AH18" s="15"/>
      <c r="AI18" s="15"/>
      <c r="AJ18" s="15"/>
      <c r="AK18" s="15"/>
      <c r="AL18" s="15"/>
      <c r="AM18" s="15"/>
      <c r="AN18" s="15"/>
      <c r="AO18" s="15"/>
    </row>
    <row r="19" spans="1:41" ht="52" customHeight="1" thickBot="1">
      <c r="A19" s="108" t="s">
        <v>50</v>
      </c>
      <c r="B19" s="51"/>
      <c r="C19" s="28"/>
      <c r="D19" s="148"/>
      <c r="E19" s="38"/>
      <c r="F19" s="75"/>
      <c r="G19" s="37"/>
      <c r="H19" s="39"/>
      <c r="I19" s="40"/>
      <c r="J19" s="40"/>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39"/>
      <c r="I20" s="40"/>
      <c r="J20" s="40"/>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39"/>
      <c r="I21" s="40"/>
      <c r="J21" s="40"/>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228</v>
      </c>
      <c r="B22" s="51"/>
      <c r="C22" s="28"/>
      <c r="D22" s="148"/>
      <c r="E22" s="38"/>
      <c r="F22" s="75"/>
      <c r="G22" s="37"/>
      <c r="H22" s="39"/>
      <c r="I22" s="40"/>
      <c r="J22" s="40"/>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229</v>
      </c>
      <c r="B23" s="51"/>
      <c r="C23" s="28"/>
      <c r="D23" s="148"/>
      <c r="E23" s="38"/>
      <c r="F23" s="75"/>
      <c r="G23" s="37"/>
      <c r="H23" s="39"/>
      <c r="I23" s="40"/>
      <c r="J23" s="40"/>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230</v>
      </c>
      <c r="B24" s="51"/>
      <c r="C24" s="28"/>
      <c r="D24" s="148"/>
      <c r="E24" s="38"/>
      <c r="F24" s="75"/>
      <c r="G24" s="37"/>
      <c r="H24" s="39"/>
      <c r="I24" s="40"/>
      <c r="J24" s="40"/>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231</v>
      </c>
      <c r="B25" s="51"/>
      <c r="C25" s="28"/>
      <c r="D25" s="148"/>
      <c r="E25" s="38"/>
      <c r="F25" s="75"/>
      <c r="G25" s="37"/>
      <c r="H25" s="39"/>
      <c r="I25" s="40"/>
      <c r="J25" s="40"/>
      <c r="K25" s="220"/>
      <c r="L25" s="307"/>
      <c r="M25" s="308"/>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232</v>
      </c>
      <c r="B26" s="52"/>
      <c r="C26" s="47"/>
      <c r="D26" s="149"/>
      <c r="E26" s="74"/>
      <c r="F26" s="76"/>
      <c r="G26" s="54"/>
      <c r="H26" s="49"/>
      <c r="I26" s="50"/>
      <c r="J26" s="50"/>
      <c r="K26" s="221"/>
      <c r="L26" s="309"/>
      <c r="M26" s="310"/>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25"/>
      <c r="B27" s="26"/>
      <c r="C27" s="27"/>
      <c r="D27" s="56"/>
      <c r="E27" s="19"/>
      <c r="F27" s="43"/>
      <c r="G27" s="19"/>
      <c r="H27" s="19"/>
      <c r="I27" s="19"/>
      <c r="J27" s="19"/>
      <c r="K27" s="19"/>
      <c r="L27" s="19"/>
      <c r="M27" s="19"/>
      <c r="N27" s="32"/>
      <c r="O27" s="33"/>
      <c r="P27" s="33"/>
      <c r="Q27" s="33"/>
      <c r="R27" s="33"/>
      <c r="S27" s="33"/>
      <c r="T27" s="33"/>
      <c r="U27" s="33"/>
      <c r="V27" s="33"/>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25"/>
      <c r="B28" s="62"/>
      <c r="C28" s="63"/>
      <c r="D28" s="64"/>
      <c r="E28" s="4"/>
      <c r="F28" s="65"/>
      <c r="G28" s="4"/>
      <c r="H28" s="4"/>
      <c r="I28" s="4"/>
      <c r="J28" s="4"/>
      <c r="K28" s="4"/>
      <c r="L28" s="4"/>
      <c r="M28" s="4"/>
      <c r="N28" s="32"/>
      <c r="O28" s="4"/>
      <c r="P28" s="4"/>
      <c r="Q28" s="4"/>
      <c r="R28" s="4"/>
      <c r="S28" s="4"/>
      <c r="T28" s="4"/>
      <c r="U28" s="4"/>
      <c r="V28" s="4"/>
      <c r="W28" s="15"/>
      <c r="X28" s="15"/>
      <c r="Y28" s="15"/>
      <c r="Z28" s="15"/>
      <c r="AA28" s="15"/>
      <c r="AB28" s="15"/>
      <c r="AC28" s="15"/>
      <c r="AD28" s="15"/>
      <c r="AE28" s="15"/>
      <c r="AF28" s="15"/>
      <c r="AG28" s="15"/>
      <c r="AH28" s="15"/>
      <c r="AI28" s="15"/>
      <c r="AJ28" s="15"/>
      <c r="AK28" s="15"/>
      <c r="AL28" s="15"/>
      <c r="AM28" s="15"/>
      <c r="AN28" s="15"/>
      <c r="AO28" s="15"/>
    </row>
    <row r="29" spans="1:41" ht="16.5" thickBot="1">
      <c r="A29" s="13"/>
      <c r="B29" s="4"/>
      <c r="C29" s="4"/>
      <c r="D29" s="4"/>
      <c r="E29" s="4"/>
      <c r="F29" s="4"/>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c r="A30" s="13"/>
      <c r="B30" s="4"/>
      <c r="C30" s="4"/>
      <c r="D30" s="4"/>
      <c r="E30" s="4"/>
      <c r="F30" s="4"/>
      <c r="G30" s="4"/>
      <c r="H30" s="4"/>
      <c r="I30" s="4"/>
      <c r="J30" s="4"/>
      <c r="K30" s="4"/>
      <c r="L30" s="4"/>
      <c r="M30" s="4"/>
      <c r="N30" s="33"/>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c r="A31" s="13"/>
      <c r="B31" s="4"/>
      <c r="C31" s="4"/>
      <c r="D31" s="4"/>
      <c r="E31" s="4"/>
      <c r="F31" s="4"/>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13"/>
      <c r="C32" s="13"/>
      <c r="D32" s="13"/>
      <c r="E32" s="13"/>
      <c r="F32" s="13"/>
      <c r="G32" s="13"/>
      <c r="H32" s="13"/>
      <c r="I32" s="13"/>
      <c r="J32" s="13"/>
      <c r="K32" s="13"/>
      <c r="L32" s="13"/>
      <c r="M32" s="13"/>
      <c r="N32" s="4"/>
      <c r="O32" s="13"/>
      <c r="P32" s="13"/>
      <c r="Q32" s="13"/>
      <c r="R32" s="13"/>
      <c r="S32" s="13"/>
      <c r="T32" s="13"/>
      <c r="U32" s="13"/>
      <c r="V32" s="13"/>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3"/>
    </row>
    <row r="35" spans="1:41">
      <c r="A35" s="13"/>
      <c r="B35" s="13"/>
      <c r="C35" s="13"/>
      <c r="D35" s="13"/>
      <c r="E35" s="13"/>
      <c r="F35" s="13"/>
      <c r="G35" s="13"/>
      <c r="H35" s="13"/>
      <c r="I35" s="13"/>
      <c r="J35" s="13"/>
      <c r="K35" s="13"/>
      <c r="L35" s="13"/>
      <c r="M35" s="13"/>
      <c r="N35" s="13"/>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N146" s="13"/>
    </row>
    <row r="147" spans="1:23">
      <c r="N147" s="13"/>
    </row>
    <row r="148" spans="1:23">
      <c r="N148" s="13"/>
    </row>
  </sheetData>
  <sheetProtection selectLockedCells="1"/>
  <mergeCells count="26">
    <mergeCell ref="L24:M24"/>
    <mergeCell ref="L25:M25"/>
    <mergeCell ref="L26:M26"/>
    <mergeCell ref="L18:M18"/>
    <mergeCell ref="L19:M19"/>
    <mergeCell ref="L20:M20"/>
    <mergeCell ref="L21:M21"/>
    <mergeCell ref="L22:M22"/>
    <mergeCell ref="L23:M23"/>
    <mergeCell ref="L15:M15"/>
    <mergeCell ref="L16:M16"/>
    <mergeCell ref="L17:M17"/>
    <mergeCell ref="F12:G12"/>
    <mergeCell ref="F13:G13"/>
    <mergeCell ref="F14:G14"/>
    <mergeCell ref="L10:M10"/>
    <mergeCell ref="L11:M11"/>
    <mergeCell ref="L12:M12"/>
    <mergeCell ref="L13:M13"/>
    <mergeCell ref="L14:M14"/>
    <mergeCell ref="F11:G11"/>
    <mergeCell ref="F1:G1"/>
    <mergeCell ref="C2:D2"/>
    <mergeCell ref="F8:G8"/>
    <mergeCell ref="F9:G9"/>
    <mergeCell ref="F10:G10"/>
  </mergeCells>
  <conditionalFormatting sqref="D4:D9 G5:G7 H8:H9 E9 D15:D28 F7:F28">
    <cfRule type="cellIs" dxfId="141" priority="70" operator="equal">
      <formula>"NO"</formula>
    </cfRule>
    <cfRule type="cellIs" dxfId="140" priority="71" operator="equal">
      <formula>"YES"</formula>
    </cfRule>
  </conditionalFormatting>
  <conditionalFormatting sqref="D10:D12">
    <cfRule type="cellIs" dxfId="139" priority="58" operator="equal">
      <formula>"NOT YET APPLICABLE"</formula>
    </cfRule>
    <cfRule type="cellIs" dxfId="138" priority="60" operator="equal">
      <formula>"NO"</formula>
    </cfRule>
    <cfRule type="cellIs" dxfId="137" priority="61" operator="equal">
      <formula>"YES"</formula>
    </cfRule>
  </conditionalFormatting>
  <conditionalFormatting sqref="E10:E12">
    <cfRule type="cellIs" dxfId="136" priority="59" operator="equal">
      <formula>"SEE GUIDANCE"</formula>
    </cfRule>
  </conditionalFormatting>
  <conditionalFormatting sqref="E10:E12">
    <cfRule type="cellIs" dxfId="135" priority="57" operator="equal">
      <formula>"CONTINUE ANSWERING"</formula>
    </cfRule>
  </conditionalFormatting>
  <conditionalFormatting sqref="F2">
    <cfRule type="cellIs" dxfId="134" priority="39" operator="equal">
      <formula>"NO"</formula>
    </cfRule>
    <cfRule type="cellIs" dxfId="133" priority="40" operator="equal">
      <formula>"YES"</formula>
    </cfRule>
  </conditionalFormatting>
  <conditionalFormatting sqref="I3">
    <cfRule type="cellIs" dxfId="132" priority="65" operator="equal">
      <formula>"NO"</formula>
    </cfRule>
    <cfRule type="cellIs" dxfId="131" priority="66" operator="equal">
      <formula>"YES"</formula>
    </cfRule>
  </conditionalFormatting>
  <conditionalFormatting sqref="I9">
    <cfRule type="cellIs" dxfId="130" priority="55" operator="equal">
      <formula>"NO"</formula>
    </cfRule>
    <cfRule type="cellIs" dxfId="129" priority="56" operator="equal">
      <formula>"YES"</formula>
    </cfRule>
  </conditionalFormatting>
  <conditionalFormatting sqref="J8:J9">
    <cfRule type="cellIs" dxfId="128" priority="50" operator="equal">
      <formula>"NO"</formula>
    </cfRule>
    <cfRule type="cellIs" dxfId="127" priority="51" operator="equal">
      <formula>"YES"</formula>
    </cfRule>
  </conditionalFormatting>
  <conditionalFormatting sqref="F5">
    <cfRule type="cellIs" dxfId="126" priority="34" operator="equal">
      <formula>"NO"</formula>
    </cfRule>
    <cfRule type="cellIs" dxfId="125" priority="35" operator="equal">
      <formula>"YES"</formula>
    </cfRule>
  </conditionalFormatting>
  <conditionalFormatting sqref="F5">
    <cfRule type="cellIs" dxfId="124" priority="24" operator="equal">
      <formula>"VERY HIGH"</formula>
    </cfRule>
    <cfRule type="cellIs" dxfId="123" priority="25" operator="equal">
      <formula>"HIGH"</formula>
    </cfRule>
    <cfRule type="cellIs" dxfId="122" priority="26" operator="equal">
      <formula>"HIGH"</formula>
    </cfRule>
    <cfRule type="cellIs" dxfId="121" priority="27" operator="equal">
      <formula>"HIGH"</formula>
    </cfRule>
    <cfRule type="cellIs" dxfId="120" priority="28" operator="equal">
      <formula>"HIGH"</formula>
    </cfRule>
    <cfRule type="cellIs" dxfId="119" priority="29" operator="equal">
      <formula>"MEDIUM"</formula>
    </cfRule>
    <cfRule type="cellIs" dxfId="118" priority="30" operator="equal">
      <formula>"LOW"</formula>
    </cfRule>
  </conditionalFormatting>
  <conditionalFormatting sqref="I4">
    <cfRule type="cellIs" dxfId="117" priority="22" operator="equal">
      <formula>"NO"</formula>
    </cfRule>
    <cfRule type="cellIs" dxfId="116" priority="23" operator="equal">
      <formula>"YES"</formula>
    </cfRule>
  </conditionalFormatting>
  <conditionalFormatting sqref="I4">
    <cfRule type="cellIs" dxfId="115" priority="12" operator="equal">
      <formula>"VERY HIGH"</formula>
    </cfRule>
    <cfRule type="cellIs" dxfId="114" priority="13" operator="equal">
      <formula>"HIGH"</formula>
    </cfRule>
    <cfRule type="cellIs" dxfId="113" priority="14" operator="equal">
      <formula>"HIGH"</formula>
    </cfRule>
    <cfRule type="cellIs" dxfId="112" priority="15" operator="equal">
      <formula>"HIGH"</formula>
    </cfRule>
    <cfRule type="cellIs" dxfId="111" priority="16" operator="equal">
      <formula>"HIGH"</formula>
    </cfRule>
    <cfRule type="cellIs" dxfId="110" priority="17" operator="equal">
      <formula>"MEDIUM"</formula>
    </cfRule>
    <cfRule type="cellIs" dxfId="109" priority="18" operator="equal">
      <formula>"LOW"</formula>
    </cfRule>
  </conditionalFormatting>
  <conditionalFormatting sqref="H10:H26 J10:J26">
    <cfRule type="cellIs" dxfId="108" priority="11" operator="equal">
      <formula>"Immediately"</formula>
    </cfRule>
  </conditionalFormatting>
  <conditionalFormatting sqref="F6">
    <cfRule type="cellIs" dxfId="107" priority="9" operator="equal">
      <formula>"NO"</formula>
    </cfRule>
    <cfRule type="cellIs" dxfId="106" priority="10" operator="equal">
      <formula>"YES"</formula>
    </cfRule>
  </conditionalFormatting>
  <conditionalFormatting sqref="D13">
    <cfRule type="cellIs" dxfId="105" priority="7" operator="equal">
      <formula>"YES"</formula>
    </cfRule>
    <cfRule type="cellIs" dxfId="104" priority="8" operator="equal">
      <formula>"NO"</formula>
    </cfRule>
  </conditionalFormatting>
  <conditionalFormatting sqref="D14">
    <cfRule type="cellIs" dxfId="103" priority="5" operator="equal">
      <formula>"NO"</formula>
    </cfRule>
    <cfRule type="cellIs" dxfId="102" priority="6" operator="equal">
      <formula>"YES"</formula>
    </cfRule>
  </conditionalFormatting>
  <conditionalFormatting sqref="E14">
    <cfRule type="cellIs" dxfId="101" priority="3" operator="equal">
      <formula>"END THE MONITORING"</formula>
    </cfRule>
    <cfRule type="cellIs" dxfId="100" priority="4" operator="equal">
      <formula>"SEE GUIDANCE"</formula>
    </cfRule>
  </conditionalFormatting>
  <conditionalFormatting sqref="E13">
    <cfRule type="cellIs" dxfId="99" priority="1" operator="equal">
      <formula>"CONTINUE ANSWERING"</formula>
    </cfRule>
    <cfRule type="cellIs" dxfId="98" priority="2" operator="equal">
      <formula>"SEE GUIDANCE"</formula>
    </cfRule>
  </conditionalFormatting>
  <dataValidations count="1">
    <dataValidation type="list" allowBlank="1" showInputMessage="1" showErrorMessage="1" sqref="D13:D14" xr:uid="{4F06CD84-DF95-6D47-A669-6B14A15723DE}">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20482"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27B0B487-AC3E-C94E-A916-C7DDE9263479}">
            <xm:f>'INTERNAL REFERENCES'!$B$4</xm:f>
            <x14:dxf>
              <font>
                <color rgb="FF006100"/>
              </font>
              <fill>
                <patternFill>
                  <bgColor rgb="FFC6EFCE"/>
                </patternFill>
              </fill>
            </x14:dxf>
          </x14:cfRule>
          <x14:cfRule type="cellIs" priority="68" operator="equal" id="{0ED78EC8-6794-ED41-9F7B-2D8F055AF651}">
            <xm:f>'INTERNAL REFERENCES'!$B$5</xm:f>
            <x14:dxf>
              <font>
                <color rgb="FF9C5700"/>
              </font>
              <fill>
                <patternFill>
                  <bgColor rgb="FFFFEB9C"/>
                </patternFill>
              </fill>
            </x14:dxf>
          </x14:cfRule>
          <x14:cfRule type="cellIs" priority="69" operator="equal" id="{D79E5CB4-9661-A244-AF0E-90E5BAAFC8F6}">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6" operator="equal" id="{7B6E0BA0-DC3C-2B4A-B953-7DE8A4E3D927}">
            <xm:f>'INTERNAL REFERENCES'!$B$4</xm:f>
            <x14:dxf>
              <font>
                <color rgb="FF006100"/>
              </font>
              <fill>
                <patternFill>
                  <bgColor rgb="FFC6EFCE"/>
                </patternFill>
              </fill>
            </x14:dxf>
          </x14:cfRule>
          <x14:cfRule type="cellIs" priority="37" operator="equal" id="{AA6C267F-946A-C846-AFD4-6BD062DAF5DF}">
            <xm:f>'INTERNAL REFERENCES'!$B$5</xm:f>
            <x14:dxf>
              <font>
                <color rgb="FF9C5700"/>
              </font>
              <fill>
                <patternFill>
                  <bgColor rgb="FFFFEB9C"/>
                </patternFill>
              </fill>
            </x14:dxf>
          </x14:cfRule>
          <x14:cfRule type="cellIs" priority="38" operator="equal" id="{71BCE040-1623-5540-B4AF-FEB3BAE4443F}">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E4C95584-D79C-9945-A1D7-8B508143330E}">
            <xm:f>'INTERNAL REFERENCES'!$D$16</xm:f>
            <x14:dxf>
              <font>
                <color rgb="FF9C5700"/>
              </font>
              <fill>
                <patternFill>
                  <bgColor rgb="FFFFEB9C"/>
                </patternFill>
              </fill>
            </x14:dxf>
          </x14:cfRule>
          <x14:cfRule type="cellIs" priority="46" operator="equal" id="{0FD4DFC2-DC32-A945-8044-CCF648DBA735}">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2" operator="equal" id="{BA1CC337-9FA6-D64D-924A-12FC0E34D001}">
            <xm:f>'INTERNAL REFERENCES'!$B$4</xm:f>
            <x14:dxf>
              <font>
                <color rgb="FF006100"/>
              </font>
              <fill>
                <patternFill>
                  <bgColor rgb="FFC6EFCE"/>
                </patternFill>
              </fill>
            </x14:dxf>
          </x14:cfRule>
          <x14:cfRule type="cellIs" priority="63" operator="equal" id="{73CD1D22-128D-9A4F-8643-4E221D3D7A76}">
            <xm:f>'INTERNAL REFERENCES'!$B$5</xm:f>
            <x14:dxf>
              <font>
                <color rgb="FF9C5700"/>
              </font>
              <fill>
                <patternFill>
                  <bgColor rgb="FFFFEB9C"/>
                </patternFill>
              </fill>
            </x14:dxf>
          </x14:cfRule>
          <x14:cfRule type="cellIs" priority="64" operator="equal" id="{A812C6DE-43AB-C44D-A8FC-AE8E6F152763}">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FC371BA3-AD64-C545-AC22-BEECC0E785B5}">
            <xm:f>'INTERNAL REFERENCES'!$B$4</xm:f>
            <x14:dxf>
              <font>
                <color rgb="FF006100"/>
              </font>
              <fill>
                <patternFill>
                  <bgColor rgb="FFC6EFCE"/>
                </patternFill>
              </fill>
            </x14:dxf>
          </x14:cfRule>
          <x14:cfRule type="cellIs" priority="53" operator="equal" id="{741CD9E3-2D75-7443-B86C-46B8F4594AA7}">
            <xm:f>'INTERNAL REFERENCES'!$B$5</xm:f>
            <x14:dxf>
              <font>
                <color rgb="FF9C5700"/>
              </font>
              <fill>
                <patternFill>
                  <bgColor rgb="FFFFEB9C"/>
                </patternFill>
              </fill>
            </x14:dxf>
          </x14:cfRule>
          <x14:cfRule type="cellIs" priority="54" operator="equal" id="{D392F533-5B14-0E46-B066-4688B7B54B2E}">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4A72774E-F34C-6841-80ED-C035CB4F84A5}">
            <xm:f>'INTERNAL REFERENCES'!$D$23</xm:f>
            <x14:dxf>
              <font>
                <color rgb="FF9C5700"/>
              </font>
              <fill>
                <patternFill>
                  <bgColor rgb="FFFFEB9C"/>
                </patternFill>
              </fill>
            </x14:dxf>
          </x14:cfRule>
          <x14:cfRule type="cellIs" priority="42" operator="equal" id="{EF491D65-9B5B-FB43-B181-1A29FFC5CA8E}">
            <xm:f>'INTERNAL REFERENCES'!$D$22</xm:f>
            <x14:dxf>
              <font>
                <color rgb="FF006100"/>
              </font>
              <fill>
                <patternFill>
                  <bgColor rgb="FFC6EFCE"/>
                </patternFill>
              </fill>
            </x14:dxf>
          </x14:cfRule>
          <x14:cfRule type="cellIs" priority="43" operator="equal" id="{19D5B33F-F6F8-C847-9AEE-B6594AF5C01A}">
            <xm:f>'INTERNAL REFERENCES'!$D$21</xm:f>
            <x14:dxf>
              <font>
                <color rgb="FF006100"/>
              </font>
              <fill>
                <patternFill>
                  <bgColor rgb="FFC6EFCE"/>
                </patternFill>
              </fill>
            </x14:dxf>
          </x14:cfRule>
          <x14:cfRule type="cellIs" priority="44" operator="equal" id="{962638EB-FD3F-3F4D-9FF2-B0E1FABAF90C}">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EF7EDA05-B0B9-6C4E-8AA2-DD738DBB0705}">
            <xm:f>'INTERNAL REFERENCES'!$B$4</xm:f>
            <x14:dxf>
              <font>
                <color rgb="FF006100"/>
              </font>
              <fill>
                <patternFill>
                  <bgColor rgb="FFC6EFCE"/>
                </patternFill>
              </fill>
            </x14:dxf>
          </x14:cfRule>
          <x14:cfRule type="cellIs" priority="48" operator="equal" id="{CC66F277-7E49-3F4D-A3B8-F8A1B8CBF43C}">
            <xm:f>'INTERNAL REFERENCES'!$B$5</xm:f>
            <x14:dxf>
              <font>
                <color rgb="FF9C5700"/>
              </font>
              <fill>
                <patternFill>
                  <bgColor rgb="FFFFEB9C"/>
                </patternFill>
              </fill>
            </x14:dxf>
          </x14:cfRule>
          <x14:cfRule type="cellIs" priority="49" operator="equal" id="{EF39364B-93DD-E54B-A7F1-67806864F8F3}">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1EDDF3CC-FF7A-5B4D-BC56-1B815132C084}">
            <xm:f>'INTERNAL REFERENCES'!$B$4</xm:f>
            <x14:dxf>
              <font>
                <color rgb="FF006100"/>
              </font>
              <fill>
                <patternFill>
                  <bgColor rgb="FFC6EFCE"/>
                </patternFill>
              </fill>
            </x14:dxf>
          </x14:cfRule>
          <x14:cfRule type="cellIs" priority="32" operator="equal" id="{52C1308A-5538-134D-8D73-8A0F05ED0850}">
            <xm:f>'INTERNAL REFERENCES'!$B$5</xm:f>
            <x14:dxf>
              <font>
                <color rgb="FF9C5700"/>
              </font>
              <fill>
                <patternFill>
                  <bgColor rgb="FFFFEB9C"/>
                </patternFill>
              </fill>
            </x14:dxf>
          </x14:cfRule>
          <x14:cfRule type="cellIs" priority="33" operator="equal" id="{680BC9D6-608F-9E4B-9955-30C70FE4800B}">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AA5B88A2-993B-724C-BACF-7308FB571ECA}">
            <xm:f>'INTERNAL REFERENCES'!$B$4</xm:f>
            <x14:dxf>
              <font>
                <color rgb="FF006100"/>
              </font>
              <fill>
                <patternFill>
                  <bgColor rgb="FFC6EFCE"/>
                </patternFill>
              </fill>
            </x14:dxf>
          </x14:cfRule>
          <x14:cfRule type="cellIs" priority="20" operator="equal" id="{CDC4F16F-8516-C642-B1BD-40D1DCF0F8C0}">
            <xm:f>'INTERNAL REFERENCES'!$B$5</xm:f>
            <x14:dxf>
              <font>
                <color rgb="FF9C5700"/>
              </font>
              <fill>
                <patternFill>
                  <bgColor rgb="FFFFEB9C"/>
                </patternFill>
              </fill>
            </x14:dxf>
          </x14:cfRule>
          <x14:cfRule type="cellIs" priority="21" operator="equal" id="{A9BA26D8-6949-FB4C-94AE-284DB5F8F0E2}">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8E15AD3F-7DBF-124E-824C-8A66F3CE5099}">
          <x14:formula1>
            <xm:f>'INTERNAL REFERENCES'!$B$24:$B$27</xm:f>
          </x14:formula1>
          <xm:sqref>I10:I15</xm:sqref>
        </x14:dataValidation>
        <x14:dataValidation type="list" allowBlank="1" showInputMessage="1" showErrorMessage="1" xr:uid="{E0074AE2-8B5C-5A48-A660-391E65EE8447}">
          <x14:formula1>
            <xm:f>'INTERNAL REFERENCES'!$D$14:$D$20</xm:f>
          </x14:formula1>
          <xm:sqref>H10:H14 J10:J15</xm:sqref>
        </x14:dataValidation>
        <x14:dataValidation type="list" allowBlank="1" showInputMessage="1" showErrorMessage="1" xr:uid="{A5B5FECF-B8E9-7541-8C9A-B1E297EE0BFC}">
          <x14:formula1>
            <xm:f>'INTERNAL REFERENCES'!$C$14:$C$18</xm:f>
          </x14:formula1>
          <xm:sqref>D5:D7</xm:sqref>
        </x14:dataValidation>
        <x14:dataValidation type="list" allowBlank="1" showInputMessage="1" showErrorMessage="1" xr:uid="{3BD32A16-8F1B-A048-B7F0-4566BB261547}">
          <x14:formula1>
            <xm:f>'INTERNAL REFERENCES'!$C$19:$C$33</xm:f>
          </x14:formula1>
          <xm:sqref>E3</xm:sqref>
        </x14:dataValidation>
        <x14:dataValidation type="list" allowBlank="1" showInputMessage="1" showErrorMessage="1" xr:uid="{8D6DE599-8952-2345-98A7-FD353406CDFD}">
          <x14:formula1>
            <xm:f>'INTERNAL REFERENCES'!$A$1:$A$36</xm:f>
          </x14:formula1>
          <xm:sqref>H5</xm:sqref>
        </x14:dataValidation>
        <x14:dataValidation type="list" allowBlank="1" showInputMessage="1" showErrorMessage="1" xr:uid="{12CE3C52-9FA8-5C4A-80E1-9BE848653885}">
          <x14:formula1>
            <xm:f>'INTERNAL REFERENCES'!$D$1:$D$15</xm:f>
          </x14:formula1>
          <xm:sqref>C16:C26</xm:sqref>
        </x14:dataValidation>
        <x14:dataValidation type="list" allowBlank="1" showInputMessage="1" showErrorMessage="1" xr:uid="{156FD7F5-FBE4-6E44-AEBC-992F27EA906F}">
          <x14:formula1>
            <xm:f>'INTERNAL REFERENCES'!$B$20:$B$24</xm:f>
          </x14:formula1>
          <xm:sqref>D10:D12</xm:sqref>
        </x14:dataValidation>
        <x14:dataValidation type="list" allowBlank="1" showInputMessage="1" showErrorMessage="1" xr:uid="{9E1C715D-D8A3-944D-B7A8-BE3117D8EA8B}">
          <x14:formula1>
            <xm:f>'INTERNAL REFERENCES'!$D$21:$D$25</xm:f>
          </x14:formula1>
          <xm:sqref>J5</xm:sqref>
        </x14:dataValidation>
        <x14:dataValidation type="list" allowBlank="1" showInputMessage="1" showErrorMessage="1" xr:uid="{2EE014E9-D033-B949-9442-52253C787005}">
          <x14:formula1>
            <xm:f>'INTERNAL REFERENCES'!$D$1:$D$13</xm:f>
          </x14:formula1>
          <xm:sqref>C2:D2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DD5A1-EB4B-9F43-A243-B94A63E305A9}">
  <sheetPr codeName="Hoja18"/>
  <dimension ref="A1:AO148"/>
  <sheetViews>
    <sheetView topLeftCell="B1" zoomScaleNormal="100" workbookViewId="0">
      <selection activeCell="D10" sqref="D10"/>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4</v>
      </c>
      <c r="E1" s="194"/>
      <c r="F1" s="311" t="str">
        <f>+'0. MASTER'!G20</f>
        <v>To be defined</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c r="D2" s="290"/>
      <c r="E2" s="179" t="s">
        <v>161</v>
      </c>
      <c r="F2" s="180" t="s">
        <v>114</v>
      </c>
      <c r="G2" s="181" t="s">
        <v>304</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101</v>
      </c>
      <c r="F3" s="113"/>
      <c r="G3" s="18" t="s">
        <v>155</v>
      </c>
      <c r="H3" s="143">
        <v>45342</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28" t="s">
        <v>160</v>
      </c>
      <c r="F4" s="113" t="s">
        <v>148</v>
      </c>
      <c r="G4" s="117" t="str">
        <f>+'0. MASTER'!H13</f>
        <v>YEARLY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3</v>
      </c>
      <c r="E5" s="122"/>
      <c r="F5" s="114" t="str">
        <f>IF(D5*D6&lt;5,"LOW", IF(D5*D6&lt;10,"MEDIUM", IF(D5*D6&lt;16,"HIGH", "VERY HIGH")))</f>
        <v>MEDIUM</v>
      </c>
      <c r="G5" s="119" t="s">
        <v>143</v>
      </c>
      <c r="H5" s="136" t="s">
        <v>11</v>
      </c>
      <c r="I5" s="120" t="s">
        <v>159</v>
      </c>
      <c r="J5" s="137" t="s">
        <v>145</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3</v>
      </c>
      <c r="E6" s="123"/>
      <c r="F6" s="158" t="s">
        <v>296</v>
      </c>
      <c r="G6" s="115" t="s">
        <v>116</v>
      </c>
      <c r="H6" s="163">
        <f>MID(H5,1,FIND(" ",H5)-1)/MID('0. MASTER'!D4,1,FIND(" ",'0. MASTER'!D4)-1)</f>
        <v>0.25</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f>+C2</f>
        <v>0</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9" t="s">
        <v>364</v>
      </c>
      <c r="C10" s="270"/>
      <c r="D10" s="132"/>
      <c r="E10" s="92" t="str">
        <f>IF(D10="YES","CONTINUE ANSWERING","SEE GUIDANCE")</f>
        <v>SEE GUIDANCE</v>
      </c>
      <c r="F10" s="314"/>
      <c r="G10" s="315"/>
      <c r="H10" s="138"/>
      <c r="I10" s="271"/>
      <c r="J10" s="273"/>
      <c r="K10" s="166"/>
      <c r="L10" s="297"/>
      <c r="M10" s="298"/>
      <c r="N10" s="32"/>
      <c r="O10" s="32"/>
      <c r="P10" s="24"/>
      <c r="Q10" s="24"/>
      <c r="R10" s="24"/>
      <c r="S10" s="24"/>
      <c r="T10" s="24"/>
      <c r="U10" s="24"/>
      <c r="V10" s="24"/>
      <c r="W10" s="24"/>
      <c r="X10" s="24"/>
      <c r="Y10" s="24"/>
      <c r="Z10" s="24"/>
      <c r="AA10" s="24"/>
      <c r="AB10" s="24"/>
      <c r="AC10" s="15"/>
      <c r="AD10" s="15"/>
      <c r="AE10" s="15"/>
      <c r="AF10" s="15"/>
      <c r="AG10" s="15"/>
      <c r="AH10" s="15"/>
      <c r="AI10" s="15"/>
      <c r="AJ10" s="15"/>
      <c r="AK10" s="15"/>
      <c r="AL10" s="15"/>
      <c r="AM10" s="15"/>
      <c r="AN10" s="15"/>
      <c r="AO10" s="15"/>
    </row>
    <row r="11" spans="1:41" ht="66" customHeight="1" thickBot="1">
      <c r="A11" s="108" t="s">
        <v>43</v>
      </c>
      <c r="B11" s="210" t="s">
        <v>365</v>
      </c>
      <c r="C11" s="270"/>
      <c r="D11" s="132" t="s">
        <v>2</v>
      </c>
      <c r="E11" s="92" t="str">
        <f>IF(D11="YES","CONTINUE ANSWERING","SEE GUIDANCE")</f>
        <v>CONTINUE ANSWERING</v>
      </c>
      <c r="F11" s="314"/>
      <c r="G11" s="315"/>
      <c r="H11" s="138"/>
      <c r="I11" s="271"/>
      <c r="J11" s="273"/>
      <c r="K11" s="166"/>
      <c r="L11" s="299"/>
      <c r="M11" s="300"/>
      <c r="N11" s="32"/>
      <c r="O11" s="32"/>
      <c r="P11" s="24"/>
      <c r="Q11" s="24"/>
      <c r="R11" s="24"/>
      <c r="S11" s="24"/>
      <c r="T11" s="24"/>
      <c r="U11" s="24"/>
      <c r="V11" s="24"/>
      <c r="W11" s="24"/>
      <c r="X11" s="24"/>
      <c r="Y11" s="24"/>
      <c r="Z11" s="24"/>
      <c r="AA11" s="24"/>
      <c r="AB11" s="24"/>
      <c r="AC11" s="15"/>
      <c r="AD11" s="15"/>
      <c r="AE11" s="15"/>
      <c r="AF11" s="15"/>
      <c r="AG11" s="15"/>
      <c r="AH11" s="15"/>
      <c r="AI11" s="15"/>
      <c r="AJ11" s="15"/>
      <c r="AK11" s="15"/>
      <c r="AL11" s="15"/>
      <c r="AM11" s="15"/>
      <c r="AN11" s="15"/>
      <c r="AO11" s="15"/>
    </row>
    <row r="12" spans="1:41" ht="66" customHeight="1" thickBot="1">
      <c r="A12" s="108" t="s">
        <v>44</v>
      </c>
      <c r="B12" s="210" t="s">
        <v>366</v>
      </c>
      <c r="C12" s="270"/>
      <c r="D12" s="132" t="s">
        <v>2</v>
      </c>
      <c r="E12" s="92" t="str">
        <f>IF(D12="YES","CONTINUE ANSWERING","SEE GUIDANCE")</f>
        <v>CONTINUE ANSWERING</v>
      </c>
      <c r="F12" s="314"/>
      <c r="G12" s="315"/>
      <c r="H12" s="138"/>
      <c r="I12" s="271"/>
      <c r="J12" s="273"/>
      <c r="K12" s="166"/>
      <c r="L12" s="299"/>
      <c r="M12" s="300"/>
      <c r="N12" s="32"/>
      <c r="O12" s="32"/>
      <c r="P12" s="24"/>
      <c r="Q12" s="24"/>
      <c r="R12" s="24"/>
      <c r="S12" s="24"/>
      <c r="T12" s="24"/>
      <c r="U12" s="24"/>
      <c r="V12" s="24"/>
      <c r="W12" s="24"/>
      <c r="X12" s="24"/>
      <c r="Y12" s="24"/>
      <c r="Z12" s="24"/>
      <c r="AA12" s="24"/>
      <c r="AB12" s="24"/>
      <c r="AC12" s="15"/>
      <c r="AD12" s="15"/>
      <c r="AE12" s="15"/>
      <c r="AF12" s="15"/>
      <c r="AG12" s="15"/>
      <c r="AH12" s="15"/>
      <c r="AI12" s="15"/>
      <c r="AJ12" s="15"/>
      <c r="AK12" s="15"/>
      <c r="AL12" s="15"/>
      <c r="AM12" s="15"/>
      <c r="AN12" s="15"/>
      <c r="AO12" s="15"/>
    </row>
    <row r="13" spans="1:41" ht="66" customHeight="1" thickBot="1">
      <c r="A13" s="108" t="s">
        <v>45</v>
      </c>
      <c r="B13" s="210" t="s">
        <v>367</v>
      </c>
      <c r="C13" s="270"/>
      <c r="D13" s="132" t="s">
        <v>1</v>
      </c>
      <c r="E13" s="92" t="str">
        <f>IF(D13="NO","CONTINUE ANSWERING","SEE GUIDANCE")</f>
        <v>CONTINUE ANSWERING</v>
      </c>
      <c r="F13" s="314"/>
      <c r="G13" s="315"/>
      <c r="H13" s="138"/>
      <c r="I13" s="271"/>
      <c r="J13" s="273"/>
      <c r="K13" s="166"/>
      <c r="L13" s="299"/>
      <c r="M13" s="300"/>
      <c r="N13" s="32"/>
      <c r="O13" s="32"/>
      <c r="P13" s="24"/>
      <c r="Q13" s="24"/>
      <c r="R13" s="24"/>
      <c r="S13" s="24"/>
      <c r="T13" s="24"/>
      <c r="U13" s="24"/>
      <c r="V13" s="24"/>
      <c r="W13" s="24"/>
      <c r="X13" s="24"/>
      <c r="Y13" s="24"/>
      <c r="Z13" s="24"/>
      <c r="AA13" s="24"/>
      <c r="AB13" s="24"/>
      <c r="AC13" s="15"/>
      <c r="AD13" s="15"/>
      <c r="AE13" s="15"/>
      <c r="AF13" s="15"/>
      <c r="AG13" s="15"/>
      <c r="AH13" s="15"/>
      <c r="AI13" s="15"/>
      <c r="AJ13" s="15"/>
      <c r="AK13" s="15"/>
      <c r="AL13" s="15"/>
      <c r="AM13" s="15"/>
      <c r="AN13" s="15"/>
      <c r="AO13" s="15"/>
    </row>
    <row r="14" spans="1:41" ht="66" customHeight="1" thickBot="1">
      <c r="A14" s="108" t="s">
        <v>46</v>
      </c>
      <c r="B14" s="210" t="s">
        <v>368</v>
      </c>
      <c r="C14" s="270"/>
      <c r="D14" s="132" t="s">
        <v>2</v>
      </c>
      <c r="E14" s="92" t="str">
        <f>IF(D14="YES","END THE MONITORING","SEE GUIDANCE")</f>
        <v>END THE MONITORING</v>
      </c>
      <c r="F14" s="314"/>
      <c r="G14" s="315"/>
      <c r="H14" s="138"/>
      <c r="I14" s="271"/>
      <c r="J14" s="273"/>
      <c r="K14" s="166"/>
      <c r="L14" s="299"/>
      <c r="M14" s="300"/>
      <c r="N14" s="32"/>
      <c r="O14" s="32"/>
      <c r="P14" s="24"/>
      <c r="Q14" s="24"/>
      <c r="R14" s="24"/>
      <c r="S14" s="24"/>
      <c r="T14" s="24"/>
      <c r="U14" s="24"/>
      <c r="V14" s="24"/>
      <c r="W14" s="24"/>
      <c r="X14" s="24"/>
      <c r="Y14" s="24"/>
      <c r="Z14" s="24"/>
      <c r="AA14" s="24"/>
      <c r="AB14" s="24"/>
      <c r="AC14" s="15"/>
      <c r="AD14" s="15"/>
      <c r="AE14" s="15"/>
      <c r="AF14" s="15"/>
      <c r="AG14" s="15"/>
      <c r="AH14" s="15"/>
      <c r="AI14" s="15"/>
      <c r="AJ14" s="15"/>
      <c r="AK14" s="15"/>
      <c r="AL14" s="15"/>
      <c r="AM14" s="15"/>
      <c r="AN14" s="15"/>
      <c r="AO14" s="15"/>
    </row>
    <row r="15" spans="1:41" ht="66" customHeight="1" thickBot="1">
      <c r="A15" s="108" t="s">
        <v>47</v>
      </c>
      <c r="B15" s="52"/>
      <c r="C15" s="47"/>
      <c r="D15" s="147"/>
      <c r="E15" s="91"/>
      <c r="F15" s="76"/>
      <c r="G15" s="54"/>
      <c r="H15" s="140"/>
      <c r="I15" s="141"/>
      <c r="J15" s="142"/>
      <c r="K15" s="166"/>
      <c r="L15" s="299"/>
      <c r="M15" s="300"/>
      <c r="N15" s="32"/>
      <c r="O15" s="32"/>
      <c r="P15" s="24"/>
      <c r="Q15" s="24"/>
      <c r="R15" s="24"/>
      <c r="S15" s="24"/>
      <c r="T15" s="24"/>
      <c r="U15" s="24"/>
      <c r="V15" s="24"/>
      <c r="W15" s="24"/>
      <c r="X15" s="24"/>
      <c r="Y15" s="24"/>
      <c r="Z15" s="24"/>
      <c r="AA15" s="24"/>
      <c r="AB15" s="24"/>
      <c r="AC15" s="15"/>
      <c r="AD15" s="15"/>
      <c r="AE15" s="15"/>
      <c r="AF15" s="15"/>
      <c r="AG15" s="15"/>
      <c r="AH15" s="15"/>
      <c r="AI15" s="15"/>
      <c r="AJ15" s="15"/>
      <c r="AK15" s="15"/>
      <c r="AL15" s="15"/>
      <c r="AM15" s="15"/>
      <c r="AN15" s="15"/>
      <c r="AO15" s="15"/>
    </row>
    <row r="16" spans="1:41" ht="52" customHeight="1" thickBot="1">
      <c r="A16" s="108" t="s">
        <v>48</v>
      </c>
      <c r="B16" s="51"/>
      <c r="C16" s="28"/>
      <c r="D16" s="148"/>
      <c r="E16" s="38"/>
      <c r="F16" s="75"/>
      <c r="G16" s="37"/>
      <c r="H16" s="153"/>
      <c r="I16" s="98"/>
      <c r="J16" s="225"/>
      <c r="K16" s="219"/>
      <c r="L16" s="303"/>
      <c r="M16" s="304"/>
      <c r="N16" s="32"/>
      <c r="O16" s="24"/>
      <c r="P16" s="24"/>
      <c r="Q16" s="24"/>
      <c r="R16" s="24"/>
      <c r="S16" s="24"/>
      <c r="T16" s="24"/>
      <c r="U16" s="24"/>
      <c r="V16" s="24"/>
      <c r="W16" s="24"/>
      <c r="X16" s="24"/>
      <c r="Y16" s="24"/>
      <c r="Z16" s="24"/>
      <c r="AA16" s="24"/>
      <c r="AB16" s="15"/>
      <c r="AC16" s="15"/>
      <c r="AD16" s="15"/>
      <c r="AE16" s="15"/>
      <c r="AF16" s="15"/>
      <c r="AG16" s="15"/>
      <c r="AH16" s="15"/>
      <c r="AI16" s="15"/>
      <c r="AJ16" s="15"/>
      <c r="AK16" s="15"/>
      <c r="AL16" s="15"/>
      <c r="AM16" s="15"/>
      <c r="AN16" s="15"/>
      <c r="AO16" s="15"/>
    </row>
    <row r="17" spans="1:41" ht="52" customHeight="1" thickBot="1">
      <c r="A17" s="108" t="s">
        <v>49</v>
      </c>
      <c r="B17" s="51"/>
      <c r="C17" s="28"/>
      <c r="D17" s="148"/>
      <c r="E17" s="38"/>
      <c r="F17" s="75"/>
      <c r="G17" s="37"/>
      <c r="H17" s="39"/>
      <c r="I17" s="40"/>
      <c r="J17" s="40"/>
      <c r="K17" s="220"/>
      <c r="L17" s="305"/>
      <c r="M17" s="306"/>
      <c r="N17" s="32"/>
      <c r="O17" s="24"/>
      <c r="P17" s="24"/>
      <c r="Q17" s="24"/>
      <c r="R17" s="24"/>
      <c r="S17" s="24"/>
      <c r="T17" s="24"/>
      <c r="U17" s="24"/>
      <c r="V17" s="24"/>
      <c r="W17" s="15"/>
      <c r="X17" s="15"/>
      <c r="Y17" s="15"/>
      <c r="Z17" s="15"/>
      <c r="AA17" s="15"/>
      <c r="AB17" s="15"/>
      <c r="AC17" s="15"/>
      <c r="AD17" s="15"/>
      <c r="AE17" s="15"/>
      <c r="AF17" s="15"/>
      <c r="AG17" s="15"/>
      <c r="AH17" s="15"/>
      <c r="AI17" s="15"/>
      <c r="AJ17" s="15"/>
      <c r="AK17" s="15"/>
      <c r="AL17" s="15"/>
      <c r="AM17" s="15"/>
      <c r="AN17" s="15"/>
      <c r="AO17" s="15"/>
    </row>
    <row r="18" spans="1:41" ht="52" customHeight="1" thickBot="1">
      <c r="A18" s="108" t="s">
        <v>225</v>
      </c>
      <c r="B18" s="51"/>
      <c r="C18" s="28"/>
      <c r="D18" s="148"/>
      <c r="E18" s="38"/>
      <c r="F18" s="75"/>
      <c r="G18" s="37"/>
      <c r="H18" s="39"/>
      <c r="I18" s="40"/>
      <c r="J18" s="40"/>
      <c r="K18" s="220"/>
      <c r="L18" s="305"/>
      <c r="M18" s="306"/>
      <c r="N18" s="32"/>
      <c r="O18" s="24"/>
      <c r="P18" s="24"/>
      <c r="Q18" s="24"/>
      <c r="R18" s="24"/>
      <c r="S18" s="24"/>
      <c r="T18" s="24"/>
      <c r="U18" s="24"/>
      <c r="V18" s="24"/>
      <c r="W18" s="15"/>
      <c r="X18" s="15"/>
      <c r="Y18" s="15"/>
      <c r="Z18" s="15"/>
      <c r="AA18" s="15"/>
      <c r="AB18" s="15"/>
      <c r="AC18" s="15"/>
      <c r="AD18" s="15"/>
      <c r="AE18" s="15"/>
      <c r="AF18" s="15"/>
      <c r="AG18" s="15"/>
      <c r="AH18" s="15"/>
      <c r="AI18" s="15"/>
      <c r="AJ18" s="15"/>
      <c r="AK18" s="15"/>
      <c r="AL18" s="15"/>
      <c r="AM18" s="15"/>
      <c r="AN18" s="15"/>
      <c r="AO18" s="15"/>
    </row>
    <row r="19" spans="1:41" ht="52" customHeight="1" thickBot="1">
      <c r="A19" s="108" t="s">
        <v>50</v>
      </c>
      <c r="B19" s="51"/>
      <c r="C19" s="28"/>
      <c r="D19" s="148"/>
      <c r="E19" s="38"/>
      <c r="F19" s="75"/>
      <c r="G19" s="37"/>
      <c r="H19" s="39"/>
      <c r="I19" s="40"/>
      <c r="J19" s="40"/>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39"/>
      <c r="I20" s="40"/>
      <c r="J20" s="40"/>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39"/>
      <c r="I21" s="40"/>
      <c r="J21" s="40"/>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228</v>
      </c>
      <c r="B22" s="51"/>
      <c r="C22" s="28"/>
      <c r="D22" s="148"/>
      <c r="E22" s="38"/>
      <c r="F22" s="75"/>
      <c r="G22" s="37"/>
      <c r="H22" s="39"/>
      <c r="I22" s="40"/>
      <c r="J22" s="40"/>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229</v>
      </c>
      <c r="B23" s="51"/>
      <c r="C23" s="28"/>
      <c r="D23" s="148"/>
      <c r="E23" s="38"/>
      <c r="F23" s="75"/>
      <c r="G23" s="37"/>
      <c r="H23" s="39"/>
      <c r="I23" s="40"/>
      <c r="J23" s="40"/>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230</v>
      </c>
      <c r="B24" s="51"/>
      <c r="C24" s="28"/>
      <c r="D24" s="148"/>
      <c r="E24" s="38"/>
      <c r="F24" s="75"/>
      <c r="G24" s="37"/>
      <c r="H24" s="39"/>
      <c r="I24" s="40"/>
      <c r="J24" s="40"/>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231</v>
      </c>
      <c r="B25" s="51"/>
      <c r="C25" s="28"/>
      <c r="D25" s="148"/>
      <c r="E25" s="38"/>
      <c r="F25" s="75"/>
      <c r="G25" s="37"/>
      <c r="H25" s="39"/>
      <c r="I25" s="40"/>
      <c r="J25" s="40"/>
      <c r="K25" s="220"/>
      <c r="L25" s="307"/>
      <c r="M25" s="308"/>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232</v>
      </c>
      <c r="B26" s="52"/>
      <c r="C26" s="47"/>
      <c r="D26" s="149"/>
      <c r="E26" s="74"/>
      <c r="F26" s="76"/>
      <c r="G26" s="54"/>
      <c r="H26" s="49"/>
      <c r="I26" s="50"/>
      <c r="J26" s="50"/>
      <c r="K26" s="221"/>
      <c r="L26" s="309"/>
      <c r="M26" s="310"/>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25"/>
      <c r="B27" s="26"/>
      <c r="C27" s="27"/>
      <c r="D27" s="56"/>
      <c r="E27" s="19"/>
      <c r="F27" s="43"/>
      <c r="G27" s="19"/>
      <c r="H27" s="19"/>
      <c r="I27" s="19"/>
      <c r="J27" s="19"/>
      <c r="K27" s="19"/>
      <c r="L27" s="19"/>
      <c r="M27" s="19"/>
      <c r="N27" s="32"/>
      <c r="O27" s="33"/>
      <c r="P27" s="33"/>
      <c r="Q27" s="33"/>
      <c r="R27" s="33"/>
      <c r="S27" s="33"/>
      <c r="T27" s="33"/>
      <c r="U27" s="33"/>
      <c r="V27" s="33"/>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25"/>
      <c r="B28" s="62"/>
      <c r="C28" s="63"/>
      <c r="D28" s="64"/>
      <c r="E28" s="4"/>
      <c r="F28" s="65"/>
      <c r="G28" s="4"/>
      <c r="H28" s="4"/>
      <c r="I28" s="4"/>
      <c r="J28" s="4"/>
      <c r="K28" s="4"/>
      <c r="L28" s="4"/>
      <c r="M28" s="4"/>
      <c r="N28" s="32"/>
      <c r="O28" s="4"/>
      <c r="P28" s="4"/>
      <c r="Q28" s="4"/>
      <c r="R28" s="4"/>
      <c r="S28" s="4"/>
      <c r="T28" s="4"/>
      <c r="U28" s="4"/>
      <c r="V28" s="4"/>
      <c r="W28" s="15"/>
      <c r="X28" s="15"/>
      <c r="Y28" s="15"/>
      <c r="Z28" s="15"/>
      <c r="AA28" s="15"/>
      <c r="AB28" s="15"/>
      <c r="AC28" s="15"/>
      <c r="AD28" s="15"/>
      <c r="AE28" s="15"/>
      <c r="AF28" s="15"/>
      <c r="AG28" s="15"/>
      <c r="AH28" s="15"/>
      <c r="AI28" s="15"/>
      <c r="AJ28" s="15"/>
      <c r="AK28" s="15"/>
      <c r="AL28" s="15"/>
      <c r="AM28" s="15"/>
      <c r="AN28" s="15"/>
      <c r="AO28" s="15"/>
    </row>
    <row r="29" spans="1:41" ht="16.5" thickBot="1">
      <c r="A29" s="13"/>
      <c r="B29" s="4"/>
      <c r="C29" s="4"/>
      <c r="D29" s="4"/>
      <c r="E29" s="4"/>
      <c r="F29" s="4"/>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c r="A30" s="13"/>
      <c r="B30" s="4"/>
      <c r="C30" s="4"/>
      <c r="D30" s="4"/>
      <c r="E30" s="4"/>
      <c r="F30" s="4"/>
      <c r="G30" s="4"/>
      <c r="H30" s="4"/>
      <c r="I30" s="4"/>
      <c r="J30" s="4"/>
      <c r="K30" s="4"/>
      <c r="L30" s="4"/>
      <c r="M30" s="4"/>
      <c r="N30" s="33"/>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c r="A31" s="13"/>
      <c r="B31" s="4"/>
      <c r="C31" s="4"/>
      <c r="D31" s="4"/>
      <c r="E31" s="4"/>
      <c r="F31" s="4"/>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13"/>
      <c r="C32" s="13"/>
      <c r="D32" s="13"/>
      <c r="E32" s="13"/>
      <c r="F32" s="13"/>
      <c r="G32" s="13"/>
      <c r="H32" s="13"/>
      <c r="I32" s="13"/>
      <c r="J32" s="13"/>
      <c r="K32" s="13"/>
      <c r="L32" s="13"/>
      <c r="M32" s="13"/>
      <c r="N32" s="4"/>
      <c r="O32" s="13"/>
      <c r="P32" s="13"/>
      <c r="Q32" s="13"/>
      <c r="R32" s="13"/>
      <c r="S32" s="13"/>
      <c r="T32" s="13"/>
      <c r="U32" s="13"/>
      <c r="V32" s="13"/>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3"/>
    </row>
    <row r="35" spans="1:41">
      <c r="A35" s="13"/>
      <c r="B35" s="13"/>
      <c r="C35" s="13"/>
      <c r="D35" s="13"/>
      <c r="E35" s="13"/>
      <c r="F35" s="13"/>
      <c r="G35" s="13"/>
      <c r="H35" s="13"/>
      <c r="I35" s="13"/>
      <c r="J35" s="13"/>
      <c r="K35" s="13"/>
      <c r="L35" s="13"/>
      <c r="M35" s="13"/>
      <c r="N35" s="13"/>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N146" s="13"/>
    </row>
    <row r="147" spans="1:23">
      <c r="N147" s="13"/>
    </row>
    <row r="148" spans="1:23">
      <c r="N148" s="13"/>
    </row>
  </sheetData>
  <sheetProtection selectLockedCells="1"/>
  <mergeCells count="26">
    <mergeCell ref="L24:M24"/>
    <mergeCell ref="L25:M25"/>
    <mergeCell ref="L26:M26"/>
    <mergeCell ref="L18:M18"/>
    <mergeCell ref="L19:M19"/>
    <mergeCell ref="L20:M20"/>
    <mergeCell ref="L21:M21"/>
    <mergeCell ref="L22:M22"/>
    <mergeCell ref="L23:M23"/>
    <mergeCell ref="L15:M15"/>
    <mergeCell ref="L16:M16"/>
    <mergeCell ref="L17:M17"/>
    <mergeCell ref="F12:G12"/>
    <mergeCell ref="F13:G13"/>
    <mergeCell ref="F14:G14"/>
    <mergeCell ref="L10:M10"/>
    <mergeCell ref="L11:M11"/>
    <mergeCell ref="L12:M12"/>
    <mergeCell ref="L13:M13"/>
    <mergeCell ref="L14:M14"/>
    <mergeCell ref="F11:G11"/>
    <mergeCell ref="F1:G1"/>
    <mergeCell ref="C2:D2"/>
    <mergeCell ref="F8:G8"/>
    <mergeCell ref="F9:G9"/>
    <mergeCell ref="F10:G10"/>
  </mergeCells>
  <conditionalFormatting sqref="D4:D9 G5:G7 H8:H9 E9 D15:D28 F7:F28">
    <cfRule type="cellIs" dxfId="70" priority="70" operator="equal">
      <formula>"NO"</formula>
    </cfRule>
    <cfRule type="cellIs" dxfId="69" priority="71" operator="equal">
      <formula>"YES"</formula>
    </cfRule>
  </conditionalFormatting>
  <conditionalFormatting sqref="D10:D12">
    <cfRule type="cellIs" dxfId="68" priority="58" operator="equal">
      <formula>"NOT YET APPLICABLE"</formula>
    </cfRule>
    <cfRule type="cellIs" dxfId="67" priority="60" operator="equal">
      <formula>"NO"</formula>
    </cfRule>
    <cfRule type="cellIs" dxfId="66" priority="61" operator="equal">
      <formula>"YES"</formula>
    </cfRule>
  </conditionalFormatting>
  <conditionalFormatting sqref="E10:E12">
    <cfRule type="cellIs" dxfId="65" priority="59" operator="equal">
      <formula>"SEE GUIDANCE"</formula>
    </cfRule>
  </conditionalFormatting>
  <conditionalFormatting sqref="E10:E12">
    <cfRule type="cellIs" dxfId="64" priority="57" operator="equal">
      <formula>"CONTINUE ANSWERING"</formula>
    </cfRule>
  </conditionalFormatting>
  <conditionalFormatting sqref="F2">
    <cfRule type="cellIs" dxfId="63" priority="39" operator="equal">
      <formula>"NO"</formula>
    </cfRule>
    <cfRule type="cellIs" dxfId="62" priority="40" operator="equal">
      <formula>"YES"</formula>
    </cfRule>
  </conditionalFormatting>
  <conditionalFormatting sqref="I3">
    <cfRule type="cellIs" dxfId="61" priority="65" operator="equal">
      <formula>"NO"</formula>
    </cfRule>
    <cfRule type="cellIs" dxfId="60" priority="66" operator="equal">
      <formula>"YES"</formula>
    </cfRule>
  </conditionalFormatting>
  <conditionalFormatting sqref="I9">
    <cfRule type="cellIs" dxfId="59" priority="55" operator="equal">
      <formula>"NO"</formula>
    </cfRule>
    <cfRule type="cellIs" dxfId="58" priority="56" operator="equal">
      <formula>"YES"</formula>
    </cfRule>
  </conditionalFormatting>
  <conditionalFormatting sqref="J8:J9">
    <cfRule type="cellIs" dxfId="57" priority="50" operator="equal">
      <formula>"NO"</formula>
    </cfRule>
    <cfRule type="cellIs" dxfId="56" priority="51" operator="equal">
      <formula>"YES"</formula>
    </cfRule>
  </conditionalFormatting>
  <conditionalFormatting sqref="F5">
    <cfRule type="cellIs" dxfId="55" priority="34" operator="equal">
      <formula>"NO"</formula>
    </cfRule>
    <cfRule type="cellIs" dxfId="54" priority="35" operator="equal">
      <formula>"YES"</formula>
    </cfRule>
  </conditionalFormatting>
  <conditionalFormatting sqref="F5">
    <cfRule type="cellIs" dxfId="53" priority="24" operator="equal">
      <formula>"VERY HIGH"</formula>
    </cfRule>
    <cfRule type="cellIs" dxfId="52" priority="25" operator="equal">
      <formula>"HIGH"</formula>
    </cfRule>
    <cfRule type="cellIs" dxfId="51" priority="26" operator="equal">
      <formula>"HIGH"</formula>
    </cfRule>
    <cfRule type="cellIs" dxfId="50" priority="27" operator="equal">
      <formula>"HIGH"</formula>
    </cfRule>
    <cfRule type="cellIs" dxfId="49" priority="28" operator="equal">
      <formula>"HIGH"</formula>
    </cfRule>
    <cfRule type="cellIs" dxfId="48" priority="29" operator="equal">
      <formula>"MEDIUM"</formula>
    </cfRule>
    <cfRule type="cellIs" dxfId="47" priority="30" operator="equal">
      <formula>"LOW"</formula>
    </cfRule>
  </conditionalFormatting>
  <conditionalFormatting sqref="I4">
    <cfRule type="cellIs" dxfId="46" priority="22" operator="equal">
      <formula>"NO"</formula>
    </cfRule>
    <cfRule type="cellIs" dxfId="45" priority="23" operator="equal">
      <formula>"YES"</formula>
    </cfRule>
  </conditionalFormatting>
  <conditionalFormatting sqref="I4">
    <cfRule type="cellIs" dxfId="44" priority="12" operator="equal">
      <formula>"VERY HIGH"</formula>
    </cfRule>
    <cfRule type="cellIs" dxfId="43" priority="13" operator="equal">
      <formula>"HIGH"</formula>
    </cfRule>
    <cfRule type="cellIs" dxfId="42" priority="14" operator="equal">
      <formula>"HIGH"</formula>
    </cfRule>
    <cfRule type="cellIs" dxfId="41" priority="15" operator="equal">
      <formula>"HIGH"</formula>
    </cfRule>
    <cfRule type="cellIs" dxfId="40" priority="16" operator="equal">
      <formula>"HIGH"</formula>
    </cfRule>
    <cfRule type="cellIs" dxfId="39" priority="17" operator="equal">
      <formula>"MEDIUM"</formula>
    </cfRule>
    <cfRule type="cellIs" dxfId="38" priority="18" operator="equal">
      <formula>"LOW"</formula>
    </cfRule>
  </conditionalFormatting>
  <conditionalFormatting sqref="H10:H26 J10:J26">
    <cfRule type="cellIs" dxfId="37" priority="11" operator="equal">
      <formula>"Immediately"</formula>
    </cfRule>
  </conditionalFormatting>
  <conditionalFormatting sqref="F6">
    <cfRule type="cellIs" dxfId="36" priority="9" operator="equal">
      <formula>"NO"</formula>
    </cfRule>
    <cfRule type="cellIs" dxfId="35" priority="10" operator="equal">
      <formula>"YES"</formula>
    </cfRule>
  </conditionalFormatting>
  <conditionalFormatting sqref="D13">
    <cfRule type="cellIs" dxfId="34" priority="7" operator="equal">
      <formula>"YES"</formula>
    </cfRule>
    <cfRule type="cellIs" dxfId="33" priority="8" operator="equal">
      <formula>"NO"</formula>
    </cfRule>
  </conditionalFormatting>
  <conditionalFormatting sqref="D14">
    <cfRule type="cellIs" dxfId="32" priority="5" operator="equal">
      <formula>"NO"</formula>
    </cfRule>
    <cfRule type="cellIs" dxfId="31" priority="6" operator="equal">
      <formula>"YES"</formula>
    </cfRule>
  </conditionalFormatting>
  <conditionalFormatting sqref="E14">
    <cfRule type="cellIs" dxfId="30" priority="3" operator="equal">
      <formula>"END THE MONITORING"</formula>
    </cfRule>
    <cfRule type="cellIs" dxfId="29" priority="4" operator="equal">
      <formula>"SEE GUIDANCE"</formula>
    </cfRule>
  </conditionalFormatting>
  <conditionalFormatting sqref="E13">
    <cfRule type="cellIs" dxfId="28" priority="1" operator="equal">
      <formula>"CONTINUE ANSWERING"</formula>
    </cfRule>
    <cfRule type="cellIs" dxfId="27" priority="2" operator="equal">
      <formula>"SEE GUIDANCE"</formula>
    </cfRule>
  </conditionalFormatting>
  <dataValidations count="1">
    <dataValidation type="list" allowBlank="1" showInputMessage="1" showErrorMessage="1" sqref="D13:D14" xr:uid="{F80B8328-5534-3D41-A2EB-87ED14DD53DE}">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7410"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BE509C72-C4FD-0A42-85BE-3EAE2398D5A4}">
            <xm:f>'INTERNAL REFERENCES'!$B$4</xm:f>
            <x14:dxf>
              <font>
                <color rgb="FF006100"/>
              </font>
              <fill>
                <patternFill>
                  <bgColor rgb="FFC6EFCE"/>
                </patternFill>
              </fill>
            </x14:dxf>
          </x14:cfRule>
          <x14:cfRule type="cellIs" priority="68" operator="equal" id="{6B4158CA-C598-FE47-AC91-5951C18BC683}">
            <xm:f>'INTERNAL REFERENCES'!$B$5</xm:f>
            <x14:dxf>
              <font>
                <color rgb="FF9C5700"/>
              </font>
              <fill>
                <patternFill>
                  <bgColor rgb="FFFFEB9C"/>
                </patternFill>
              </fill>
            </x14:dxf>
          </x14:cfRule>
          <x14:cfRule type="cellIs" priority="69" operator="equal" id="{ACA7362B-A5C1-A748-A0CA-852110D52560}">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6" operator="equal" id="{019A43BA-DE82-6E43-8D92-8FF6FFBEFBB1}">
            <xm:f>'INTERNAL REFERENCES'!$B$4</xm:f>
            <x14:dxf>
              <font>
                <color rgb="FF006100"/>
              </font>
              <fill>
                <patternFill>
                  <bgColor rgb="FFC6EFCE"/>
                </patternFill>
              </fill>
            </x14:dxf>
          </x14:cfRule>
          <x14:cfRule type="cellIs" priority="37" operator="equal" id="{8DA178B5-F266-8D47-BF9D-622AF58BD2D7}">
            <xm:f>'INTERNAL REFERENCES'!$B$5</xm:f>
            <x14:dxf>
              <font>
                <color rgb="FF9C5700"/>
              </font>
              <fill>
                <patternFill>
                  <bgColor rgb="FFFFEB9C"/>
                </patternFill>
              </fill>
            </x14:dxf>
          </x14:cfRule>
          <x14:cfRule type="cellIs" priority="38" operator="equal" id="{FABC8ED0-56F1-D042-BD5D-6F2A88FBCC87}">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A98AF9EB-9B53-7A42-B6E2-B854807F95BC}">
            <xm:f>'INTERNAL REFERENCES'!$D$16</xm:f>
            <x14:dxf>
              <font>
                <color rgb="FF9C5700"/>
              </font>
              <fill>
                <patternFill>
                  <bgColor rgb="FFFFEB9C"/>
                </patternFill>
              </fill>
            </x14:dxf>
          </x14:cfRule>
          <x14:cfRule type="cellIs" priority="46" operator="equal" id="{6A701F25-8137-1B4E-95F2-17B9045B61FF}">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2" operator="equal" id="{8202F2A4-CE37-9048-B287-114F377FC888}">
            <xm:f>'INTERNAL REFERENCES'!$B$4</xm:f>
            <x14:dxf>
              <font>
                <color rgb="FF006100"/>
              </font>
              <fill>
                <patternFill>
                  <bgColor rgb="FFC6EFCE"/>
                </patternFill>
              </fill>
            </x14:dxf>
          </x14:cfRule>
          <x14:cfRule type="cellIs" priority="63" operator="equal" id="{51FAB03C-D1FB-D44E-A9D7-687C550FF396}">
            <xm:f>'INTERNAL REFERENCES'!$B$5</xm:f>
            <x14:dxf>
              <font>
                <color rgb="FF9C5700"/>
              </font>
              <fill>
                <patternFill>
                  <bgColor rgb="FFFFEB9C"/>
                </patternFill>
              </fill>
            </x14:dxf>
          </x14:cfRule>
          <x14:cfRule type="cellIs" priority="64" operator="equal" id="{1280A138-D7C1-9E4F-AED2-C2E653683248}">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4D66383E-40B2-C84B-A5B5-83339354418B}">
            <xm:f>'INTERNAL REFERENCES'!$B$4</xm:f>
            <x14:dxf>
              <font>
                <color rgb="FF006100"/>
              </font>
              <fill>
                <patternFill>
                  <bgColor rgb="FFC6EFCE"/>
                </patternFill>
              </fill>
            </x14:dxf>
          </x14:cfRule>
          <x14:cfRule type="cellIs" priority="53" operator="equal" id="{6A273B1D-08EC-CE4C-A996-D15760A58154}">
            <xm:f>'INTERNAL REFERENCES'!$B$5</xm:f>
            <x14:dxf>
              <font>
                <color rgb="FF9C5700"/>
              </font>
              <fill>
                <patternFill>
                  <bgColor rgb="FFFFEB9C"/>
                </patternFill>
              </fill>
            </x14:dxf>
          </x14:cfRule>
          <x14:cfRule type="cellIs" priority="54" operator="equal" id="{C9985974-650D-2049-B5B6-0B6E3B1B2B58}">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ADA36571-910A-5346-A0BF-7C87E13B719A}">
            <xm:f>'INTERNAL REFERENCES'!$D$23</xm:f>
            <x14:dxf>
              <font>
                <color rgb="FF9C5700"/>
              </font>
              <fill>
                <patternFill>
                  <bgColor rgb="FFFFEB9C"/>
                </patternFill>
              </fill>
            </x14:dxf>
          </x14:cfRule>
          <x14:cfRule type="cellIs" priority="42" operator="equal" id="{B096AEB8-9555-2844-BA77-3D540BA12199}">
            <xm:f>'INTERNAL REFERENCES'!$D$22</xm:f>
            <x14:dxf>
              <font>
                <color rgb="FF006100"/>
              </font>
              <fill>
                <patternFill>
                  <bgColor rgb="FFC6EFCE"/>
                </patternFill>
              </fill>
            </x14:dxf>
          </x14:cfRule>
          <x14:cfRule type="cellIs" priority="43" operator="equal" id="{96E941C7-A067-EC4C-961A-9C2BB6F19BFA}">
            <xm:f>'INTERNAL REFERENCES'!$D$21</xm:f>
            <x14:dxf>
              <font>
                <color rgb="FF006100"/>
              </font>
              <fill>
                <patternFill>
                  <bgColor rgb="FFC6EFCE"/>
                </patternFill>
              </fill>
            </x14:dxf>
          </x14:cfRule>
          <x14:cfRule type="cellIs" priority="44" operator="equal" id="{F03E04AA-61B2-4341-982F-075F0FA4E280}">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3A098607-618B-0846-8888-8161233EC88A}">
            <xm:f>'INTERNAL REFERENCES'!$B$4</xm:f>
            <x14:dxf>
              <font>
                <color rgb="FF006100"/>
              </font>
              <fill>
                <patternFill>
                  <bgColor rgb="FFC6EFCE"/>
                </patternFill>
              </fill>
            </x14:dxf>
          </x14:cfRule>
          <x14:cfRule type="cellIs" priority="48" operator="equal" id="{857F9A8D-5D6A-E34A-9B31-B27A4516E8D8}">
            <xm:f>'INTERNAL REFERENCES'!$B$5</xm:f>
            <x14:dxf>
              <font>
                <color rgb="FF9C5700"/>
              </font>
              <fill>
                <patternFill>
                  <bgColor rgb="FFFFEB9C"/>
                </patternFill>
              </fill>
            </x14:dxf>
          </x14:cfRule>
          <x14:cfRule type="cellIs" priority="49" operator="equal" id="{BF42F153-09B7-E34E-BBFA-FDDC69376225}">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1FD14986-7145-294B-9965-2FC276B5D4C5}">
            <xm:f>'INTERNAL REFERENCES'!$B$4</xm:f>
            <x14:dxf>
              <font>
                <color rgb="FF006100"/>
              </font>
              <fill>
                <patternFill>
                  <bgColor rgb="FFC6EFCE"/>
                </patternFill>
              </fill>
            </x14:dxf>
          </x14:cfRule>
          <x14:cfRule type="cellIs" priority="32" operator="equal" id="{CFDBF3E4-D039-2847-BF6F-95F8944A2915}">
            <xm:f>'INTERNAL REFERENCES'!$B$5</xm:f>
            <x14:dxf>
              <font>
                <color rgb="FF9C5700"/>
              </font>
              <fill>
                <patternFill>
                  <bgColor rgb="FFFFEB9C"/>
                </patternFill>
              </fill>
            </x14:dxf>
          </x14:cfRule>
          <x14:cfRule type="cellIs" priority="33" operator="equal" id="{6BDC2493-E7BB-A346-BB58-B17941ACF58B}">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8712FEDA-74DA-FB4F-8E43-22CDE03A9F79}">
            <xm:f>'INTERNAL REFERENCES'!$B$4</xm:f>
            <x14:dxf>
              <font>
                <color rgb="FF006100"/>
              </font>
              <fill>
                <patternFill>
                  <bgColor rgb="FFC6EFCE"/>
                </patternFill>
              </fill>
            </x14:dxf>
          </x14:cfRule>
          <x14:cfRule type="cellIs" priority="20" operator="equal" id="{5803A076-0D8E-EC42-B3D5-909D9BC9EA5F}">
            <xm:f>'INTERNAL REFERENCES'!$B$5</xm:f>
            <x14:dxf>
              <font>
                <color rgb="FF9C5700"/>
              </font>
              <fill>
                <patternFill>
                  <bgColor rgb="FFFFEB9C"/>
                </patternFill>
              </fill>
            </x14:dxf>
          </x14:cfRule>
          <x14:cfRule type="cellIs" priority="21" operator="equal" id="{4424CAF3-6BF3-0F4F-812E-6411774F3AA4}">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26D05B5-3FB0-F643-ABDD-47C2D63EE182}">
          <x14:formula1>
            <xm:f>'INTERNAL REFERENCES'!$D$1:$D$13</xm:f>
          </x14:formula1>
          <xm:sqref>C2:D2</xm:sqref>
        </x14:dataValidation>
        <x14:dataValidation type="list" allowBlank="1" showInputMessage="1" showErrorMessage="1" xr:uid="{D609DA03-23AB-B04A-BF3B-FEF80B13ECFD}">
          <x14:formula1>
            <xm:f>'INTERNAL REFERENCES'!$D$21:$D$25</xm:f>
          </x14:formula1>
          <xm:sqref>J5</xm:sqref>
        </x14:dataValidation>
        <x14:dataValidation type="list" allowBlank="1" showInputMessage="1" showErrorMessage="1" xr:uid="{74922000-FC09-DF43-B55D-DC1BE08276AC}">
          <x14:formula1>
            <xm:f>'INTERNAL REFERENCES'!$B$20:$B$24</xm:f>
          </x14:formula1>
          <xm:sqref>D10:D12</xm:sqref>
        </x14:dataValidation>
        <x14:dataValidation type="list" allowBlank="1" showInputMessage="1" showErrorMessage="1" xr:uid="{A663C630-49D1-014A-B5FA-3C1D1D97E0D1}">
          <x14:formula1>
            <xm:f>'INTERNAL REFERENCES'!$D$1:$D$15</xm:f>
          </x14:formula1>
          <xm:sqref>C16:C26</xm:sqref>
        </x14:dataValidation>
        <x14:dataValidation type="list" allowBlank="1" showInputMessage="1" showErrorMessage="1" xr:uid="{E596AE7C-EFD1-DB47-8F7F-FEBC8EA156E6}">
          <x14:formula1>
            <xm:f>'INTERNAL REFERENCES'!$A$1:$A$36</xm:f>
          </x14:formula1>
          <xm:sqref>H5</xm:sqref>
        </x14:dataValidation>
        <x14:dataValidation type="list" allowBlank="1" showInputMessage="1" showErrorMessage="1" xr:uid="{C471C5A8-AA1B-F444-A04C-5EB69D97E35D}">
          <x14:formula1>
            <xm:f>'INTERNAL REFERENCES'!$C$19:$C$33</xm:f>
          </x14:formula1>
          <xm:sqref>E3</xm:sqref>
        </x14:dataValidation>
        <x14:dataValidation type="list" allowBlank="1" showInputMessage="1" showErrorMessage="1" xr:uid="{954A33FE-A2F8-B94C-9936-344C70C5A356}">
          <x14:formula1>
            <xm:f>'INTERNAL REFERENCES'!$C$14:$C$18</xm:f>
          </x14:formula1>
          <xm:sqref>D5:D7</xm:sqref>
        </x14:dataValidation>
        <x14:dataValidation type="list" allowBlank="1" showInputMessage="1" showErrorMessage="1" xr:uid="{E086FAB9-B7E6-A443-85B8-2A8B40A0ED0A}">
          <x14:formula1>
            <xm:f>'INTERNAL REFERENCES'!$D$14:$D$20</xm:f>
          </x14:formula1>
          <xm:sqref>H10:H14 J10:J15</xm:sqref>
        </x14:dataValidation>
        <x14:dataValidation type="list" allowBlank="1" showInputMessage="1" showErrorMessage="1" xr:uid="{DF0485D6-2F00-6145-9494-8A0FD12C0392}">
          <x14:formula1>
            <xm:f>'INTERNAL REFERENCES'!$B$24:$B$27</xm:f>
          </x14:formula1>
          <xm:sqref>I10:I15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3C8BD-0C74-403D-BD97-F1D31473151B}">
  <sheetPr codeName="Hoja16"/>
  <dimension ref="A1:B7"/>
  <sheetViews>
    <sheetView zoomScale="80" zoomScaleNormal="80" workbookViewId="0">
      <selection activeCell="A2" sqref="A2"/>
    </sheetView>
  </sheetViews>
  <sheetFormatPr defaultColWidth="11.1640625" defaultRowHeight="16"/>
  <cols>
    <col min="1" max="1" width="14.5" bestFit="1" customWidth="1"/>
    <col min="2" max="2" width="18.1640625" bestFit="1" customWidth="1"/>
    <col min="3" max="3" width="7" bestFit="1" customWidth="1"/>
    <col min="4" max="4" width="10.5" bestFit="1" customWidth="1"/>
    <col min="5" max="6" width="17" bestFit="1" customWidth="1"/>
    <col min="7" max="7" width="17.1640625" bestFit="1" customWidth="1"/>
    <col min="8" max="8" width="17" bestFit="1" customWidth="1"/>
    <col min="9" max="10" width="17.1640625" bestFit="1" customWidth="1"/>
    <col min="11" max="11" width="21.5" bestFit="1" customWidth="1"/>
    <col min="12" max="13" width="21.6640625" bestFit="1" customWidth="1"/>
    <col min="14" max="14" width="20.83203125" bestFit="1" customWidth="1"/>
    <col min="15" max="15" width="21.5" bestFit="1" customWidth="1"/>
    <col min="16" max="16" width="16.5" bestFit="1" customWidth="1"/>
    <col min="17" max="17" width="21.6640625" bestFit="1" customWidth="1"/>
    <col min="18" max="18" width="21.5" bestFit="1" customWidth="1"/>
    <col min="19" max="19" width="18.83203125" bestFit="1" customWidth="1"/>
    <col min="20" max="20" width="16.5" bestFit="1" customWidth="1"/>
    <col min="21" max="21" width="21.6640625" bestFit="1" customWidth="1"/>
    <col min="22" max="22" width="21.5" bestFit="1" customWidth="1"/>
    <col min="23" max="23" width="18.83203125" bestFit="1" customWidth="1"/>
    <col min="24" max="24" width="16.5" bestFit="1" customWidth="1"/>
    <col min="25" max="25" width="21.6640625" bestFit="1" customWidth="1"/>
    <col min="26" max="26" width="21.5" bestFit="1" customWidth="1"/>
    <col min="27" max="27" width="18.83203125" bestFit="1" customWidth="1"/>
    <col min="28" max="28" width="16.5" bestFit="1" customWidth="1"/>
    <col min="29" max="29" width="21.6640625" bestFit="1" customWidth="1"/>
    <col min="30" max="30" width="17" bestFit="1" customWidth="1"/>
    <col min="31" max="31" width="21.1640625" bestFit="1" customWidth="1"/>
    <col min="32" max="32" width="21.5" bestFit="1" customWidth="1"/>
    <col min="33" max="33" width="18.83203125" bestFit="1" customWidth="1"/>
    <col min="34" max="34" width="16.5" bestFit="1" customWidth="1"/>
    <col min="35" max="35" width="21.6640625" bestFit="1" customWidth="1"/>
  </cols>
  <sheetData>
    <row r="1" spans="1:2">
      <c r="A1" s="130" t="s">
        <v>508</v>
      </c>
      <c r="B1" t="s">
        <v>343</v>
      </c>
    </row>
    <row r="2" spans="1:2">
      <c r="A2" s="160" t="s">
        <v>98</v>
      </c>
      <c r="B2">
        <v>6</v>
      </c>
    </row>
    <row r="3" spans="1:2">
      <c r="A3" s="208">
        <v>4</v>
      </c>
      <c r="B3">
        <v>3</v>
      </c>
    </row>
    <row r="4" spans="1:2">
      <c r="A4" s="208">
        <v>5</v>
      </c>
      <c r="B4">
        <v>3</v>
      </c>
    </row>
    <row r="5" spans="1:2">
      <c r="A5" s="160" t="s">
        <v>342</v>
      </c>
    </row>
    <row r="6" spans="1:2">
      <c r="A6" s="208" t="s">
        <v>342</v>
      </c>
    </row>
    <row r="7" spans="1:2">
      <c r="A7" s="160" t="s">
        <v>203</v>
      </c>
      <c r="B7">
        <v>6</v>
      </c>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3C6DF-729E-AF42-A08C-18BA68B3B360}">
  <sheetPr codeName="Hoja13"/>
  <dimension ref="A1:D55"/>
  <sheetViews>
    <sheetView zoomScale="181" zoomScaleNormal="181" workbookViewId="0">
      <selection activeCell="D8" sqref="D8"/>
    </sheetView>
  </sheetViews>
  <sheetFormatPr defaultColWidth="10.83203125" defaultRowHeight="16"/>
  <cols>
    <col min="1" max="1" width="10.83203125" style="260"/>
    <col min="2" max="2" width="14.1640625" style="260" customWidth="1"/>
    <col min="3" max="3" width="10.83203125" style="260"/>
    <col min="4" max="4" width="40" style="260" customWidth="1"/>
    <col min="5" max="16384" width="10.83203125" style="260"/>
  </cols>
  <sheetData>
    <row r="1" spans="1:4">
      <c r="A1" s="260" t="s">
        <v>3</v>
      </c>
      <c r="B1" s="260" t="s">
        <v>55</v>
      </c>
      <c r="C1" s="260" t="s">
        <v>70</v>
      </c>
      <c r="D1" s="260" t="s">
        <v>211</v>
      </c>
    </row>
    <row r="2" spans="1:4">
      <c r="A2" s="260" t="s">
        <v>4</v>
      </c>
      <c r="B2" s="260" t="s">
        <v>56</v>
      </c>
      <c r="C2" s="260" t="s">
        <v>71</v>
      </c>
      <c r="D2" s="260" t="s">
        <v>212</v>
      </c>
    </row>
    <row r="3" spans="1:4">
      <c r="A3" s="260" t="s">
        <v>5</v>
      </c>
      <c r="B3" s="260" t="s">
        <v>57</v>
      </c>
      <c r="C3" s="260" t="s">
        <v>72</v>
      </c>
      <c r="D3" s="260" t="s">
        <v>213</v>
      </c>
    </row>
    <row r="4" spans="1:4">
      <c r="A4" s="260" t="s">
        <v>6</v>
      </c>
      <c r="B4" s="260" t="s">
        <v>58</v>
      </c>
      <c r="C4" s="260" t="s">
        <v>73</v>
      </c>
      <c r="D4" s="260" t="s">
        <v>214</v>
      </c>
    </row>
    <row r="5" spans="1:4">
      <c r="A5" s="260" t="s">
        <v>7</v>
      </c>
      <c r="B5" s="260" t="s">
        <v>59</v>
      </c>
      <c r="C5" s="260" t="s">
        <v>74</v>
      </c>
      <c r="D5" s="260" t="s">
        <v>215</v>
      </c>
    </row>
    <row r="6" spans="1:4">
      <c r="A6" s="260" t="s">
        <v>8</v>
      </c>
      <c r="B6" s="260" t="s">
        <v>60</v>
      </c>
      <c r="C6" s="260" t="s">
        <v>75</v>
      </c>
      <c r="D6" s="260" t="s">
        <v>216</v>
      </c>
    </row>
    <row r="7" spans="1:4">
      <c r="A7" s="260" t="s">
        <v>9</v>
      </c>
      <c r="B7" s="260" t="s">
        <v>61</v>
      </c>
      <c r="C7" s="260" t="s">
        <v>76</v>
      </c>
      <c r="D7" s="260" t="s">
        <v>217</v>
      </c>
    </row>
    <row r="8" spans="1:4">
      <c r="A8" s="260" t="s">
        <v>10</v>
      </c>
      <c r="B8" s="260" t="s">
        <v>62</v>
      </c>
      <c r="C8" s="260" t="s">
        <v>77</v>
      </c>
      <c r="D8" s="260" t="s">
        <v>218</v>
      </c>
    </row>
    <row r="9" spans="1:4">
      <c r="A9" s="260" t="s">
        <v>11</v>
      </c>
      <c r="B9" s="260" t="s">
        <v>63</v>
      </c>
      <c r="C9" s="260" t="s">
        <v>78</v>
      </c>
      <c r="D9" s="260" t="s">
        <v>89</v>
      </c>
    </row>
    <row r="10" spans="1:4">
      <c r="A10" s="260" t="s">
        <v>12</v>
      </c>
      <c r="B10" s="260" t="s">
        <v>64</v>
      </c>
      <c r="C10" s="260" t="s">
        <v>79</v>
      </c>
      <c r="D10" s="260" t="s">
        <v>400</v>
      </c>
    </row>
    <row r="11" spans="1:4">
      <c r="A11" s="260" t="s">
        <v>13</v>
      </c>
      <c r="B11" s="260" t="s">
        <v>65</v>
      </c>
      <c r="C11" s="260" t="s">
        <v>80</v>
      </c>
      <c r="D11" s="260" t="s">
        <v>90</v>
      </c>
    </row>
    <row r="12" spans="1:4">
      <c r="A12" s="260" t="s">
        <v>14</v>
      </c>
      <c r="B12" s="260" t="s">
        <v>66</v>
      </c>
      <c r="C12" s="260" t="s">
        <v>81</v>
      </c>
      <c r="D12" s="260" t="s">
        <v>91</v>
      </c>
    </row>
    <row r="13" spans="1:4">
      <c r="A13" s="260" t="s">
        <v>15</v>
      </c>
      <c r="B13" s="260" t="s">
        <v>67</v>
      </c>
      <c r="C13" s="260" t="s">
        <v>210</v>
      </c>
    </row>
    <row r="14" spans="1:4">
      <c r="A14" s="260" t="s">
        <v>16</v>
      </c>
      <c r="B14" s="260" t="s">
        <v>82</v>
      </c>
      <c r="C14" s="261">
        <v>5</v>
      </c>
      <c r="D14" s="262" t="s">
        <v>127</v>
      </c>
    </row>
    <row r="15" spans="1:4">
      <c r="A15" s="260" t="s">
        <v>17</v>
      </c>
      <c r="B15" s="260" t="s">
        <v>83</v>
      </c>
      <c r="C15" s="261">
        <v>4</v>
      </c>
      <c r="D15" s="262" t="s">
        <v>128</v>
      </c>
    </row>
    <row r="16" spans="1:4">
      <c r="A16" s="260" t="s">
        <v>18</v>
      </c>
      <c r="B16" s="260" t="s">
        <v>86</v>
      </c>
      <c r="C16" s="261">
        <v>3</v>
      </c>
      <c r="D16" s="262" t="s">
        <v>129</v>
      </c>
    </row>
    <row r="17" spans="1:4">
      <c r="A17" s="260" t="s">
        <v>19</v>
      </c>
      <c r="B17" s="260" t="s">
        <v>87</v>
      </c>
      <c r="C17" s="261">
        <v>2</v>
      </c>
      <c r="D17" s="262" t="s">
        <v>130</v>
      </c>
    </row>
    <row r="18" spans="1:4">
      <c r="A18" s="260" t="s">
        <v>20</v>
      </c>
      <c r="B18" s="260" t="s">
        <v>88</v>
      </c>
      <c r="C18" s="261">
        <v>1</v>
      </c>
      <c r="D18" s="262" t="s">
        <v>131</v>
      </c>
    </row>
    <row r="19" spans="1:4">
      <c r="A19" s="260" t="s">
        <v>21</v>
      </c>
      <c r="C19" s="261" t="s">
        <v>99</v>
      </c>
      <c r="D19" s="262" t="s">
        <v>91</v>
      </c>
    </row>
    <row r="20" spans="1:4">
      <c r="A20" s="260" t="s">
        <v>22</v>
      </c>
      <c r="B20" s="260" t="s">
        <v>2</v>
      </c>
      <c r="C20" s="261" t="s">
        <v>100</v>
      </c>
      <c r="D20" s="262" t="s">
        <v>151</v>
      </c>
    </row>
    <row r="21" spans="1:4">
      <c r="A21" s="260" t="s">
        <v>23</v>
      </c>
      <c r="B21" s="260" t="s">
        <v>1</v>
      </c>
      <c r="C21" s="261" t="s">
        <v>101</v>
      </c>
      <c r="D21" s="260" t="s">
        <v>144</v>
      </c>
    </row>
    <row r="22" spans="1:4">
      <c r="A22" s="260" t="s">
        <v>24</v>
      </c>
      <c r="B22" s="260" t="s">
        <v>132</v>
      </c>
      <c r="C22" s="261" t="s">
        <v>102</v>
      </c>
      <c r="D22" s="260" t="s">
        <v>145</v>
      </c>
    </row>
    <row r="23" spans="1:4">
      <c r="A23" s="260" t="s">
        <v>25</v>
      </c>
      <c r="B23" s="260" t="s">
        <v>132</v>
      </c>
      <c r="C23" s="261" t="s">
        <v>104</v>
      </c>
      <c r="D23" s="260" t="s">
        <v>146</v>
      </c>
    </row>
    <row r="24" spans="1:4">
      <c r="A24" s="260" t="s">
        <v>26</v>
      </c>
      <c r="B24" s="260" t="s">
        <v>137</v>
      </c>
      <c r="C24" s="261" t="s">
        <v>103</v>
      </c>
      <c r="D24" s="260" t="s">
        <v>147</v>
      </c>
    </row>
    <row r="25" spans="1:4">
      <c r="A25" s="260" t="s">
        <v>27</v>
      </c>
      <c r="B25" s="260" t="s">
        <v>138</v>
      </c>
      <c r="C25" s="261" t="s">
        <v>105</v>
      </c>
      <c r="D25" s="260" t="s">
        <v>91</v>
      </c>
    </row>
    <row r="26" spans="1:4">
      <c r="A26" s="260" t="s">
        <v>28</v>
      </c>
      <c r="B26" s="260" t="s">
        <v>139</v>
      </c>
      <c r="C26" s="261" t="s">
        <v>106</v>
      </c>
    </row>
    <row r="27" spans="1:4">
      <c r="A27" s="260" t="s">
        <v>29</v>
      </c>
      <c r="B27" s="260" t="s">
        <v>140</v>
      </c>
      <c r="C27" s="261" t="s">
        <v>107</v>
      </c>
    </row>
    <row r="28" spans="1:4">
      <c r="A28" s="260" t="s">
        <v>30</v>
      </c>
      <c r="C28" s="261" t="s">
        <v>108</v>
      </c>
    </row>
    <row r="29" spans="1:4">
      <c r="A29" s="260" t="s">
        <v>31</v>
      </c>
      <c r="C29" s="261" t="s">
        <v>109</v>
      </c>
    </row>
    <row r="30" spans="1:4">
      <c r="A30" s="260" t="s">
        <v>32</v>
      </c>
      <c r="C30" s="261" t="s">
        <v>110</v>
      </c>
    </row>
    <row r="31" spans="1:4">
      <c r="A31" s="260" t="s">
        <v>33</v>
      </c>
      <c r="C31" s="261" t="s">
        <v>111</v>
      </c>
    </row>
    <row r="32" spans="1:4">
      <c r="A32" s="260" t="s">
        <v>34</v>
      </c>
      <c r="C32" s="261" t="s">
        <v>112</v>
      </c>
    </row>
    <row r="33" spans="1:3">
      <c r="A33" s="260" t="s">
        <v>35</v>
      </c>
      <c r="C33" s="261" t="s">
        <v>113</v>
      </c>
    </row>
    <row r="34" spans="1:3">
      <c r="A34" s="260" t="s">
        <v>36</v>
      </c>
      <c r="C34" s="261" t="s">
        <v>420</v>
      </c>
    </row>
    <row r="35" spans="1:3">
      <c r="A35" s="260" t="s">
        <v>37</v>
      </c>
      <c r="C35" s="260">
        <v>1</v>
      </c>
    </row>
    <row r="36" spans="1:3">
      <c r="A36" s="260" t="s">
        <v>38</v>
      </c>
      <c r="C36" s="260">
        <v>2</v>
      </c>
    </row>
    <row r="37" spans="1:3">
      <c r="C37" s="260">
        <v>3</v>
      </c>
    </row>
    <row r="38" spans="1:3">
      <c r="C38" s="260">
        <v>4</v>
      </c>
    </row>
    <row r="39" spans="1:3">
      <c r="C39" s="260">
        <v>5</v>
      </c>
    </row>
    <row r="40" spans="1:3">
      <c r="C40" s="260">
        <v>6</v>
      </c>
    </row>
    <row r="41" spans="1:3">
      <c r="C41" s="260">
        <v>7</v>
      </c>
    </row>
    <row r="42" spans="1:3">
      <c r="C42" s="260">
        <v>8</v>
      </c>
    </row>
    <row r="43" spans="1:3">
      <c r="C43" s="260">
        <v>9</v>
      </c>
    </row>
    <row r="44" spans="1:3">
      <c r="C44" s="260">
        <v>10</v>
      </c>
    </row>
    <row r="45" spans="1:3">
      <c r="C45" s="260">
        <v>11</v>
      </c>
    </row>
    <row r="46" spans="1:3">
      <c r="C46" s="260">
        <v>12</v>
      </c>
    </row>
    <row r="47" spans="1:3">
      <c r="C47" s="260">
        <v>13</v>
      </c>
    </row>
    <row r="48" spans="1:3">
      <c r="C48" s="260">
        <v>14</v>
      </c>
    </row>
    <row r="49" spans="3:3">
      <c r="C49" s="260">
        <v>15</v>
      </c>
    </row>
    <row r="50" spans="3:3">
      <c r="C50" s="260">
        <v>16</v>
      </c>
    </row>
    <row r="51" spans="3:3">
      <c r="C51" s="260">
        <v>17</v>
      </c>
    </row>
    <row r="52" spans="3:3">
      <c r="C52" s="260">
        <v>18</v>
      </c>
    </row>
    <row r="53" spans="3:3">
      <c r="C53" s="260">
        <v>19</v>
      </c>
    </row>
    <row r="54" spans="3:3">
      <c r="C54" s="260">
        <v>20</v>
      </c>
    </row>
    <row r="55" spans="3:3">
      <c r="C55" s="260" t="s">
        <v>419</v>
      </c>
    </row>
  </sheetData>
  <sheetProtection algorithmName="SHA-512" hashValue="qxXO7c+OHcxWSD0xftBCPAsuEDe9UINfy88bbJaubIlyFt/5Z3wvy1AzhoOlbm9+sJwhalyaqJctH5cvLS7sdA==" saltValue="vxZ0bJcrcly3mH5k8tJlVg==" spinCount="100000" sheet="1" objects="1" scenarios="1"/>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5F5-F9AF-4CA6-A2B7-0523C23B3E47}">
  <sheetPr codeName="Hoja14"/>
  <dimension ref="A1:R23"/>
  <sheetViews>
    <sheetView workbookViewId="0">
      <selection sqref="A1:XFD1048576"/>
    </sheetView>
  </sheetViews>
  <sheetFormatPr defaultColWidth="10.83203125" defaultRowHeight="16"/>
  <cols>
    <col min="1" max="3" width="10.83203125" style="258"/>
    <col min="4" max="4" width="11" style="259"/>
    <col min="5" max="16384" width="10.83203125" style="258"/>
  </cols>
  <sheetData>
    <row r="1" spans="1:18">
      <c r="A1" s="258" t="s">
        <v>169</v>
      </c>
      <c r="B1" s="258" t="s">
        <v>170</v>
      </c>
      <c r="C1" s="258" t="s">
        <v>171</v>
      </c>
      <c r="D1" s="259" t="s">
        <v>172</v>
      </c>
      <c r="E1" s="258" t="s">
        <v>173</v>
      </c>
      <c r="F1" s="258" t="s">
        <v>174</v>
      </c>
      <c r="G1" s="258" t="s">
        <v>175</v>
      </c>
      <c r="H1" s="258" t="s">
        <v>176</v>
      </c>
      <c r="I1" s="258" t="s">
        <v>177</v>
      </c>
      <c r="J1" s="258" t="s">
        <v>178</v>
      </c>
      <c r="K1" s="258" t="s">
        <v>179</v>
      </c>
      <c r="L1" s="258" t="s">
        <v>180</v>
      </c>
      <c r="M1" s="258" t="s">
        <v>181</v>
      </c>
      <c r="N1" s="258" t="s">
        <v>182</v>
      </c>
      <c r="O1" s="258" t="s">
        <v>183</v>
      </c>
      <c r="P1" s="258" t="s">
        <v>184</v>
      </c>
      <c r="Q1" s="258" t="s">
        <v>185</v>
      </c>
      <c r="R1" s="258" t="s">
        <v>186</v>
      </c>
    </row>
    <row r="2" spans="1:18">
      <c r="A2" s="258" t="s">
        <v>236</v>
      </c>
      <c r="B2" s="258" t="s">
        <v>237</v>
      </c>
      <c r="C2" s="258" t="s">
        <v>407</v>
      </c>
      <c r="D2" s="259">
        <v>45516</v>
      </c>
      <c r="E2" s="258" t="s">
        <v>199</v>
      </c>
      <c r="F2" s="258" t="s">
        <v>413</v>
      </c>
      <c r="G2" s="258" t="s">
        <v>104</v>
      </c>
      <c r="H2" s="258" t="s">
        <v>58</v>
      </c>
      <c r="I2" s="258" t="s">
        <v>55</v>
      </c>
      <c r="J2" s="258" t="s">
        <v>414</v>
      </c>
      <c r="K2" s="258" t="s">
        <v>98</v>
      </c>
      <c r="L2" s="258">
        <v>0</v>
      </c>
      <c r="M2" s="258">
        <v>4</v>
      </c>
      <c r="N2" s="258">
        <v>3</v>
      </c>
      <c r="O2" s="258" t="s">
        <v>14</v>
      </c>
      <c r="P2" s="258" t="s">
        <v>146</v>
      </c>
      <c r="Q2" s="258">
        <v>0.33333333333333331</v>
      </c>
      <c r="R2" s="258">
        <v>3</v>
      </c>
    </row>
    <row r="3" spans="1:18">
      <c r="A3" s="258" t="s">
        <v>243</v>
      </c>
      <c r="B3" s="258" t="s">
        <v>237</v>
      </c>
      <c r="C3" s="258" t="s">
        <v>407</v>
      </c>
      <c r="D3" s="259">
        <v>45516</v>
      </c>
      <c r="E3" s="258" t="s">
        <v>199</v>
      </c>
      <c r="F3" s="258" t="s">
        <v>413</v>
      </c>
      <c r="G3" s="258" t="s">
        <v>99</v>
      </c>
      <c r="H3" s="258" t="s">
        <v>58</v>
      </c>
      <c r="I3" s="258" t="s">
        <v>55</v>
      </c>
      <c r="J3" s="258" t="s">
        <v>414</v>
      </c>
      <c r="K3" s="258" t="s">
        <v>97</v>
      </c>
      <c r="L3" s="258">
        <v>0</v>
      </c>
      <c r="M3" s="258">
        <v>2</v>
      </c>
      <c r="N3" s="258">
        <v>3</v>
      </c>
      <c r="O3" s="258" t="s">
        <v>14</v>
      </c>
      <c r="P3" s="258" t="s">
        <v>146</v>
      </c>
      <c r="Q3" s="258">
        <v>0.33333333333333331</v>
      </c>
      <c r="R3" s="258">
        <v>2</v>
      </c>
    </row>
    <row r="4" spans="1:18">
      <c r="A4" s="258" t="s">
        <v>259</v>
      </c>
      <c r="B4" s="258" t="s">
        <v>260</v>
      </c>
      <c r="C4" s="258" t="s">
        <v>407</v>
      </c>
      <c r="D4" s="259">
        <v>45373</v>
      </c>
      <c r="E4" s="258" t="s">
        <v>200</v>
      </c>
      <c r="F4" s="258" t="s">
        <v>413</v>
      </c>
      <c r="G4" s="258" t="s">
        <v>99</v>
      </c>
      <c r="H4" s="258" t="s">
        <v>58</v>
      </c>
      <c r="I4" s="258" t="s">
        <v>55</v>
      </c>
      <c r="J4" s="258" t="s">
        <v>414</v>
      </c>
      <c r="K4" s="258" t="s">
        <v>96</v>
      </c>
      <c r="L4" s="258">
        <v>0</v>
      </c>
      <c r="M4" s="258">
        <v>1</v>
      </c>
      <c r="N4" s="258">
        <v>2</v>
      </c>
      <c r="O4" s="258" t="s">
        <v>3</v>
      </c>
      <c r="P4" s="258" t="s">
        <v>144</v>
      </c>
      <c r="Q4" s="258">
        <v>2.7777777777777776E-2</v>
      </c>
      <c r="R4" s="258">
        <v>1</v>
      </c>
    </row>
    <row r="5" spans="1:18">
      <c r="A5" s="258" t="s">
        <v>267</v>
      </c>
      <c r="B5" s="258" t="s">
        <v>260</v>
      </c>
      <c r="C5" s="258" t="s">
        <v>407</v>
      </c>
      <c r="D5" s="259">
        <v>45618</v>
      </c>
      <c r="E5" s="258" t="s">
        <v>200</v>
      </c>
      <c r="F5" s="258" t="s">
        <v>413</v>
      </c>
      <c r="G5" s="258" t="s">
        <v>100</v>
      </c>
      <c r="H5" s="258" t="s">
        <v>58</v>
      </c>
      <c r="I5" s="258" t="s">
        <v>55</v>
      </c>
      <c r="J5" s="258" t="s">
        <v>414</v>
      </c>
      <c r="K5" s="258" t="s">
        <v>97</v>
      </c>
      <c r="L5" s="258">
        <v>0</v>
      </c>
      <c r="M5" s="258">
        <v>3</v>
      </c>
      <c r="N5" s="258">
        <v>2</v>
      </c>
      <c r="O5" s="258" t="s">
        <v>7</v>
      </c>
      <c r="P5" s="258" t="s">
        <v>146</v>
      </c>
      <c r="Q5" s="258">
        <v>0.1388888888888889</v>
      </c>
      <c r="R5" s="258">
        <v>2</v>
      </c>
    </row>
    <row r="6" spans="1:18">
      <c r="A6" s="258" t="s">
        <v>274</v>
      </c>
      <c r="B6" s="258" t="s">
        <v>260</v>
      </c>
      <c r="C6" s="258" t="s">
        <v>407</v>
      </c>
      <c r="D6" s="259">
        <v>45376</v>
      </c>
      <c r="E6" s="258" t="s">
        <v>200</v>
      </c>
      <c r="F6" s="258" t="s">
        <v>413</v>
      </c>
      <c r="G6" s="258" t="s">
        <v>101</v>
      </c>
      <c r="H6" s="258" t="s">
        <v>58</v>
      </c>
      <c r="I6" s="258" t="s">
        <v>55</v>
      </c>
      <c r="J6" s="258" t="s">
        <v>414</v>
      </c>
      <c r="K6" s="258" t="s">
        <v>97</v>
      </c>
      <c r="L6" s="258">
        <v>0</v>
      </c>
      <c r="M6" s="258">
        <v>3</v>
      </c>
      <c r="N6" s="258">
        <v>3</v>
      </c>
      <c r="O6" s="258" t="s">
        <v>8</v>
      </c>
      <c r="P6" s="258" t="s">
        <v>146</v>
      </c>
      <c r="Q6" s="258">
        <v>0.16666666666666666</v>
      </c>
      <c r="R6" s="258">
        <v>2</v>
      </c>
    </row>
    <row r="7" spans="1:18">
      <c r="A7" s="258" t="s">
        <v>281</v>
      </c>
      <c r="B7" s="258" t="s">
        <v>260</v>
      </c>
      <c r="C7" s="258" t="s">
        <v>407</v>
      </c>
      <c r="D7" s="259">
        <v>45376</v>
      </c>
      <c r="E7" s="258" t="s">
        <v>200</v>
      </c>
      <c r="F7" s="258" t="s">
        <v>413</v>
      </c>
      <c r="G7" s="258" t="s">
        <v>102</v>
      </c>
      <c r="H7" s="258" t="s">
        <v>58</v>
      </c>
      <c r="I7" s="258" t="s">
        <v>55</v>
      </c>
      <c r="J7" s="258" t="s">
        <v>414</v>
      </c>
      <c r="K7" s="258" t="s">
        <v>282</v>
      </c>
      <c r="L7" s="258">
        <v>0</v>
      </c>
      <c r="M7" s="258">
        <v>5</v>
      </c>
      <c r="N7" s="258">
        <v>4</v>
      </c>
      <c r="O7" s="258" t="s">
        <v>11</v>
      </c>
      <c r="P7" s="258" t="s">
        <v>147</v>
      </c>
      <c r="Q7" s="258">
        <v>0.25</v>
      </c>
      <c r="R7" s="258">
        <v>4</v>
      </c>
    </row>
    <row r="8" spans="1:18">
      <c r="A8" s="258" t="s">
        <v>289</v>
      </c>
      <c r="B8" s="258" t="s">
        <v>260</v>
      </c>
      <c r="C8" s="258" t="s">
        <v>407</v>
      </c>
      <c r="D8" s="259">
        <v>45376</v>
      </c>
      <c r="E8" s="258" t="s">
        <v>200</v>
      </c>
      <c r="F8" s="258" t="s">
        <v>413</v>
      </c>
      <c r="G8" s="258" t="s">
        <v>104</v>
      </c>
      <c r="H8" s="258" t="s">
        <v>58</v>
      </c>
      <c r="I8" s="258" t="s">
        <v>55</v>
      </c>
      <c r="J8" s="258" t="s">
        <v>414</v>
      </c>
      <c r="K8" s="258" t="s">
        <v>282</v>
      </c>
      <c r="L8" s="258">
        <v>0</v>
      </c>
      <c r="M8" s="258">
        <v>5</v>
      </c>
      <c r="N8" s="258">
        <v>4</v>
      </c>
      <c r="O8" s="258" t="s">
        <v>13</v>
      </c>
      <c r="P8" s="258" t="s">
        <v>146</v>
      </c>
      <c r="Q8" s="258">
        <v>0.30555555555555558</v>
      </c>
      <c r="R8" s="258">
        <v>4</v>
      </c>
    </row>
    <row r="9" spans="1:18">
      <c r="A9" s="258" t="s">
        <v>297</v>
      </c>
      <c r="B9" s="258" t="s">
        <v>298</v>
      </c>
      <c r="C9" s="258" t="s">
        <v>407</v>
      </c>
      <c r="D9" s="259">
        <v>45342</v>
      </c>
      <c r="E9" s="258" t="s">
        <v>201</v>
      </c>
      <c r="F9" s="258" t="s">
        <v>413</v>
      </c>
      <c r="G9" s="258" t="s">
        <v>99</v>
      </c>
      <c r="H9" s="258" t="s">
        <v>58</v>
      </c>
      <c r="I9" s="258" t="s">
        <v>55</v>
      </c>
      <c r="J9" s="258" t="s">
        <v>414</v>
      </c>
      <c r="K9" s="258" t="s">
        <v>96</v>
      </c>
      <c r="L9" s="258" t="s">
        <v>87</v>
      </c>
      <c r="M9" s="258">
        <v>1</v>
      </c>
      <c r="N9" s="258">
        <v>1</v>
      </c>
      <c r="O9" s="258" t="s">
        <v>4</v>
      </c>
      <c r="P9" s="258" t="s">
        <v>145</v>
      </c>
      <c r="Q9" s="258">
        <v>5.5555555555555552E-2</v>
      </c>
      <c r="R9" s="258">
        <v>1</v>
      </c>
    </row>
    <row r="10" spans="1:18">
      <c r="A10" s="258" t="s">
        <v>305</v>
      </c>
      <c r="B10" s="258" t="s">
        <v>298</v>
      </c>
      <c r="C10" s="258" t="s">
        <v>407</v>
      </c>
      <c r="D10" s="259">
        <v>45342</v>
      </c>
      <c r="E10" s="258" t="s">
        <v>304</v>
      </c>
      <c r="F10" s="258" t="s">
        <v>487</v>
      </c>
      <c r="G10" s="258" t="s">
        <v>100</v>
      </c>
      <c r="H10" s="258" t="s">
        <v>59</v>
      </c>
      <c r="I10" s="258" t="s">
        <v>57</v>
      </c>
      <c r="J10" s="258" t="s">
        <v>486</v>
      </c>
      <c r="K10" s="258" t="s">
        <v>96</v>
      </c>
      <c r="L10" s="258" t="s">
        <v>87</v>
      </c>
      <c r="M10" s="258">
        <v>2</v>
      </c>
      <c r="N10" s="258">
        <v>2</v>
      </c>
      <c r="O10" s="258" t="s">
        <v>8</v>
      </c>
      <c r="P10" s="258" t="s">
        <v>145</v>
      </c>
      <c r="Q10" s="258">
        <v>0.16666666666666666</v>
      </c>
      <c r="R10" s="258">
        <v>1</v>
      </c>
    </row>
    <row r="11" spans="1:18">
      <c r="A11" s="258" t="s">
        <v>310</v>
      </c>
      <c r="B11" s="258" t="s">
        <v>298</v>
      </c>
      <c r="C11" s="258" t="s">
        <v>407</v>
      </c>
      <c r="D11" s="259">
        <v>45342</v>
      </c>
      <c r="E11" s="258" t="s">
        <v>304</v>
      </c>
      <c r="F11" s="258" t="s">
        <v>487</v>
      </c>
      <c r="G11" s="258" t="s">
        <v>101</v>
      </c>
      <c r="H11" s="258" t="s">
        <v>59</v>
      </c>
      <c r="I11" s="258" t="s">
        <v>57</v>
      </c>
      <c r="J11" s="258" t="s">
        <v>486</v>
      </c>
      <c r="K11" s="258" t="s">
        <v>96</v>
      </c>
      <c r="L11" s="258" t="s">
        <v>87</v>
      </c>
      <c r="M11" s="258">
        <v>2</v>
      </c>
      <c r="N11" s="258">
        <v>2</v>
      </c>
      <c r="O11" s="258" t="s">
        <v>8</v>
      </c>
      <c r="P11" s="258" t="s">
        <v>145</v>
      </c>
      <c r="Q11" s="258">
        <v>0.16666666666666666</v>
      </c>
      <c r="R11" s="258">
        <v>1</v>
      </c>
    </row>
    <row r="12" spans="1:18">
      <c r="A12" s="258" t="s">
        <v>315</v>
      </c>
      <c r="B12" s="258" t="s">
        <v>298</v>
      </c>
      <c r="C12" s="258" t="s">
        <v>407</v>
      </c>
      <c r="D12" s="259">
        <v>45342</v>
      </c>
      <c r="E12" s="258" t="s">
        <v>304</v>
      </c>
      <c r="F12" s="258" t="s">
        <v>413</v>
      </c>
      <c r="G12" s="258" t="s">
        <v>102</v>
      </c>
      <c r="H12" s="258" t="s">
        <v>58</v>
      </c>
      <c r="I12" s="258" t="s">
        <v>55</v>
      </c>
      <c r="J12" s="258" t="s">
        <v>414</v>
      </c>
      <c r="K12" s="258" t="s">
        <v>98</v>
      </c>
      <c r="L12" s="258" t="s">
        <v>87</v>
      </c>
      <c r="M12" s="258">
        <v>4</v>
      </c>
      <c r="N12" s="258">
        <v>3</v>
      </c>
      <c r="O12" s="258" t="s">
        <v>14</v>
      </c>
      <c r="P12" s="258" t="s">
        <v>145</v>
      </c>
      <c r="Q12" s="258">
        <v>0.33333333333333331</v>
      </c>
      <c r="R12" s="258">
        <v>3</v>
      </c>
    </row>
    <row r="13" spans="1:18">
      <c r="A13" s="258" t="s">
        <v>320</v>
      </c>
      <c r="B13" s="258" t="s">
        <v>298</v>
      </c>
      <c r="C13" s="258" t="s">
        <v>407</v>
      </c>
      <c r="D13" s="259">
        <v>45342</v>
      </c>
      <c r="E13" s="258" t="s">
        <v>304</v>
      </c>
      <c r="F13" s="258" t="s">
        <v>413</v>
      </c>
      <c r="G13" s="258" t="s">
        <v>104</v>
      </c>
      <c r="H13" s="258" t="s">
        <v>58</v>
      </c>
      <c r="I13" s="258" t="s">
        <v>55</v>
      </c>
      <c r="J13" s="258" t="s">
        <v>414</v>
      </c>
      <c r="K13" s="258" t="s">
        <v>96</v>
      </c>
      <c r="L13" s="258" t="s">
        <v>87</v>
      </c>
      <c r="M13" s="258">
        <v>2</v>
      </c>
      <c r="N13" s="258">
        <v>2</v>
      </c>
      <c r="O13" s="258" t="s">
        <v>20</v>
      </c>
      <c r="P13" s="258" t="s">
        <v>145</v>
      </c>
      <c r="Q13" s="258">
        <v>0.5</v>
      </c>
      <c r="R13" s="258">
        <v>1</v>
      </c>
    </row>
    <row r="14" spans="1:18">
      <c r="A14" s="258" t="s">
        <v>325</v>
      </c>
      <c r="B14" s="258" t="s">
        <v>298</v>
      </c>
      <c r="C14" s="258" t="s">
        <v>407</v>
      </c>
      <c r="D14" s="259">
        <v>45342</v>
      </c>
      <c r="E14" s="258" t="s">
        <v>304</v>
      </c>
      <c r="F14" s="258" t="s">
        <v>413</v>
      </c>
      <c r="G14" s="258" t="s">
        <v>103</v>
      </c>
      <c r="H14" s="258" t="s">
        <v>58</v>
      </c>
      <c r="I14" s="258" t="s">
        <v>55</v>
      </c>
      <c r="J14" s="258" t="s">
        <v>414</v>
      </c>
      <c r="K14" s="258" t="s">
        <v>96</v>
      </c>
      <c r="L14" s="258" t="s">
        <v>87</v>
      </c>
      <c r="M14" s="258">
        <v>1</v>
      </c>
      <c r="N14" s="258">
        <v>1</v>
      </c>
      <c r="O14" s="258" t="s">
        <v>23</v>
      </c>
      <c r="P14" s="258" t="s">
        <v>145</v>
      </c>
      <c r="Q14" s="258">
        <v>0.58333333333333337</v>
      </c>
      <c r="R14" s="258">
        <v>1</v>
      </c>
    </row>
    <row r="15" spans="1:18">
      <c r="A15" s="258" t="s">
        <v>423</v>
      </c>
      <c r="B15" s="258" t="s">
        <v>424</v>
      </c>
      <c r="C15" s="258" t="s">
        <v>407</v>
      </c>
      <c r="D15" s="259">
        <v>45529</v>
      </c>
      <c r="E15" s="258" t="s">
        <v>198</v>
      </c>
      <c r="F15" s="258" t="s">
        <v>413</v>
      </c>
      <c r="G15" s="258" t="s">
        <v>99</v>
      </c>
      <c r="H15" s="258" t="s">
        <v>58</v>
      </c>
      <c r="I15" s="258" t="s">
        <v>55</v>
      </c>
      <c r="J15" s="258" t="s">
        <v>414</v>
      </c>
      <c r="K15" s="258" t="s">
        <v>96</v>
      </c>
      <c r="L15" s="258" t="s">
        <v>83</v>
      </c>
      <c r="M15" s="258">
        <v>1</v>
      </c>
      <c r="N15" s="258">
        <v>3</v>
      </c>
      <c r="O15" s="258" t="s">
        <v>4</v>
      </c>
      <c r="P15" s="258" t="s">
        <v>144</v>
      </c>
      <c r="Q15" s="258">
        <v>5.5555555555555552E-2</v>
      </c>
      <c r="R15" s="258">
        <v>1</v>
      </c>
    </row>
    <row r="16" spans="1:18">
      <c r="A16" s="258" t="s">
        <v>437</v>
      </c>
      <c r="B16" s="258" t="s">
        <v>424</v>
      </c>
      <c r="C16" s="258" t="s">
        <v>407</v>
      </c>
      <c r="D16" s="259">
        <v>45590</v>
      </c>
      <c r="E16" s="258" t="s">
        <v>198</v>
      </c>
      <c r="F16" s="258" t="s">
        <v>413</v>
      </c>
      <c r="G16" s="258" t="s">
        <v>100</v>
      </c>
      <c r="H16" s="258" t="s">
        <v>58</v>
      </c>
      <c r="I16" s="258" t="s">
        <v>55</v>
      </c>
      <c r="J16" s="258" t="s">
        <v>414</v>
      </c>
      <c r="K16" s="258" t="s">
        <v>97</v>
      </c>
      <c r="L16" s="258" t="s">
        <v>83</v>
      </c>
      <c r="M16" s="258">
        <v>3</v>
      </c>
      <c r="N16" s="258">
        <v>3</v>
      </c>
      <c r="O16" s="258" t="s">
        <v>6</v>
      </c>
      <c r="P16" s="258" t="s">
        <v>146</v>
      </c>
      <c r="Q16" s="258">
        <v>0.1111111111111111</v>
      </c>
      <c r="R16" s="258">
        <v>2</v>
      </c>
    </row>
    <row r="17" spans="1:18">
      <c r="A17" s="258" t="s">
        <v>446</v>
      </c>
      <c r="B17" s="258" t="s">
        <v>424</v>
      </c>
      <c r="C17" s="258" t="s">
        <v>407</v>
      </c>
      <c r="D17" s="259">
        <v>45651</v>
      </c>
      <c r="E17" s="258" t="s">
        <v>198</v>
      </c>
      <c r="F17" s="258" t="s">
        <v>413</v>
      </c>
      <c r="G17" s="258" t="s">
        <v>101</v>
      </c>
      <c r="H17" s="258" t="s">
        <v>58</v>
      </c>
      <c r="I17" s="258" t="s">
        <v>55</v>
      </c>
      <c r="J17" s="258" t="s">
        <v>414</v>
      </c>
      <c r="K17" s="258" t="s">
        <v>98</v>
      </c>
      <c r="L17" s="258" t="s">
        <v>83</v>
      </c>
      <c r="M17" s="258">
        <v>4</v>
      </c>
      <c r="N17" s="258">
        <v>3</v>
      </c>
      <c r="O17" s="258" t="s">
        <v>8</v>
      </c>
      <c r="P17" s="258" t="s">
        <v>147</v>
      </c>
      <c r="Q17" s="258">
        <v>0.16666666666666666</v>
      </c>
      <c r="R17" s="258">
        <v>3</v>
      </c>
    </row>
    <row r="18" spans="1:18">
      <c r="A18" s="258" t="s">
        <v>455</v>
      </c>
      <c r="B18" s="258" t="s">
        <v>424</v>
      </c>
      <c r="C18" s="258" t="s">
        <v>407</v>
      </c>
      <c r="D18" s="259">
        <v>45713</v>
      </c>
      <c r="E18" s="258" t="s">
        <v>198</v>
      </c>
      <c r="F18" s="258" t="s">
        <v>413</v>
      </c>
      <c r="G18" s="258" t="s">
        <v>102</v>
      </c>
      <c r="H18" s="258" t="s">
        <v>58</v>
      </c>
      <c r="I18" s="258" t="s">
        <v>55</v>
      </c>
      <c r="J18" s="258" t="s">
        <v>414</v>
      </c>
      <c r="K18" s="258" t="s">
        <v>97</v>
      </c>
      <c r="L18" s="258" t="s">
        <v>83</v>
      </c>
      <c r="M18" s="258">
        <v>2</v>
      </c>
      <c r="N18" s="258">
        <v>3</v>
      </c>
      <c r="O18" s="258" t="s">
        <v>11</v>
      </c>
      <c r="P18" s="258" t="s">
        <v>146</v>
      </c>
      <c r="Q18" s="258">
        <v>0.25</v>
      </c>
      <c r="R18" s="258">
        <v>2</v>
      </c>
    </row>
    <row r="19" spans="1:18">
      <c r="A19" s="258" t="s">
        <v>464</v>
      </c>
      <c r="B19" s="258" t="s">
        <v>424</v>
      </c>
      <c r="C19" s="258" t="s">
        <v>407</v>
      </c>
      <c r="D19" s="259">
        <v>45802</v>
      </c>
      <c r="E19" s="258" t="s">
        <v>198</v>
      </c>
      <c r="F19" s="258" t="s">
        <v>413</v>
      </c>
      <c r="G19" s="258" t="s">
        <v>104</v>
      </c>
      <c r="H19" s="258" t="s">
        <v>58</v>
      </c>
      <c r="I19" s="258" t="s">
        <v>55</v>
      </c>
      <c r="J19" s="258" t="s">
        <v>414</v>
      </c>
      <c r="K19" s="258" t="s">
        <v>96</v>
      </c>
      <c r="L19" s="258" t="s">
        <v>83</v>
      </c>
      <c r="M19" s="258">
        <v>1</v>
      </c>
      <c r="N19" s="258">
        <v>2</v>
      </c>
      <c r="O19" s="258" t="s">
        <v>14</v>
      </c>
      <c r="P19" s="258" t="s">
        <v>144</v>
      </c>
      <c r="Q19" s="258">
        <v>0.33333333333333331</v>
      </c>
      <c r="R19" s="258">
        <v>1</v>
      </c>
    </row>
    <row r="20" spans="1:18">
      <c r="A20" s="258" t="s">
        <v>473</v>
      </c>
      <c r="B20" s="258" t="s">
        <v>237</v>
      </c>
      <c r="C20" s="258" t="s">
        <v>407</v>
      </c>
      <c r="D20" s="259">
        <v>45516</v>
      </c>
      <c r="E20" s="258" t="s">
        <v>199</v>
      </c>
      <c r="F20" s="258" t="s">
        <v>413</v>
      </c>
      <c r="G20" s="258" t="s">
        <v>100</v>
      </c>
      <c r="H20" s="258" t="s">
        <v>59</v>
      </c>
      <c r="I20" s="258" t="s">
        <v>57</v>
      </c>
      <c r="J20" s="258" t="s">
        <v>414</v>
      </c>
      <c r="K20" s="258" t="s">
        <v>97</v>
      </c>
      <c r="L20" s="258">
        <v>0</v>
      </c>
      <c r="M20" s="258">
        <v>3</v>
      </c>
      <c r="N20" s="258">
        <v>2</v>
      </c>
      <c r="O20" s="258" t="s">
        <v>14</v>
      </c>
      <c r="P20" s="258" t="s">
        <v>146</v>
      </c>
      <c r="Q20" s="258">
        <v>0.33333333333333331</v>
      </c>
      <c r="R20" s="258">
        <v>2</v>
      </c>
    </row>
    <row r="21" spans="1:18">
      <c r="A21" s="258" t="s">
        <v>479</v>
      </c>
      <c r="B21" s="258" t="s">
        <v>260</v>
      </c>
      <c r="C21" s="258" t="s">
        <v>407</v>
      </c>
      <c r="D21" s="259">
        <v>45376</v>
      </c>
      <c r="E21" s="258" t="s">
        <v>200</v>
      </c>
      <c r="F21" s="258" t="s">
        <v>413</v>
      </c>
      <c r="G21" s="258" t="s">
        <v>103</v>
      </c>
      <c r="H21" s="258" t="s">
        <v>59</v>
      </c>
      <c r="I21" s="258" t="s">
        <v>57</v>
      </c>
      <c r="J21" s="258" t="s">
        <v>414</v>
      </c>
      <c r="K21" s="258" t="s">
        <v>282</v>
      </c>
      <c r="L21" s="258">
        <v>0</v>
      </c>
      <c r="M21" s="258">
        <v>5</v>
      </c>
      <c r="N21" s="258">
        <v>4</v>
      </c>
      <c r="O21" s="258" t="s">
        <v>13</v>
      </c>
      <c r="P21" s="258" t="s">
        <v>146</v>
      </c>
      <c r="Q21" s="258">
        <v>0.30555555555555558</v>
      </c>
      <c r="R21" s="258">
        <v>4</v>
      </c>
    </row>
    <row r="22" spans="1:18">
      <c r="A22" s="258" t="s">
        <v>488</v>
      </c>
      <c r="B22" s="258" t="s">
        <v>260</v>
      </c>
      <c r="C22" s="258" t="s">
        <v>407</v>
      </c>
      <c r="D22" s="259">
        <v>45376</v>
      </c>
      <c r="E22" s="258" t="s">
        <v>200</v>
      </c>
      <c r="F22" s="258" t="s">
        <v>487</v>
      </c>
      <c r="G22" s="258" t="s">
        <v>105</v>
      </c>
      <c r="H22" s="258" t="s">
        <v>59</v>
      </c>
      <c r="I22" s="258" t="s">
        <v>57</v>
      </c>
      <c r="J22" s="258" t="s">
        <v>486</v>
      </c>
      <c r="K22" s="258" t="s">
        <v>96</v>
      </c>
      <c r="L22" s="258" t="s">
        <v>83</v>
      </c>
      <c r="M22" s="258">
        <v>1</v>
      </c>
      <c r="N22" s="258">
        <v>2</v>
      </c>
      <c r="O22" s="258" t="s">
        <v>13</v>
      </c>
      <c r="P22" s="258" t="s">
        <v>146</v>
      </c>
      <c r="Q22" s="258">
        <v>0.30555555555555558</v>
      </c>
      <c r="R22" s="258">
        <v>1</v>
      </c>
    </row>
    <row r="23" spans="1:18">
      <c r="A23" s="258" t="s">
        <v>495</v>
      </c>
      <c r="B23" s="258" t="s">
        <v>260</v>
      </c>
      <c r="C23" s="258" t="s">
        <v>407</v>
      </c>
      <c r="D23" s="259">
        <v>45376</v>
      </c>
      <c r="E23" s="258" t="s">
        <v>200</v>
      </c>
      <c r="F23" s="258" t="s">
        <v>487</v>
      </c>
      <c r="G23" s="258" t="s">
        <v>106</v>
      </c>
      <c r="H23" s="258" t="s">
        <v>59</v>
      </c>
      <c r="I23" s="258" t="s">
        <v>57</v>
      </c>
      <c r="J23" s="258" t="s">
        <v>486</v>
      </c>
      <c r="K23" s="258" t="s">
        <v>96</v>
      </c>
      <c r="L23" s="258" t="s">
        <v>83</v>
      </c>
      <c r="M23" s="258">
        <v>1</v>
      </c>
      <c r="N23" s="258">
        <v>2</v>
      </c>
      <c r="O23" s="258" t="s">
        <v>13</v>
      </c>
      <c r="P23" s="258" t="s">
        <v>146</v>
      </c>
      <c r="Q23" s="258">
        <v>0.30555555555555558</v>
      </c>
      <c r="R23" s="258">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6E78-11E8-47D6-BDBF-0EE03B820742}">
  <sheetPr codeName="Hoja15"/>
  <dimension ref="A1:N134"/>
  <sheetViews>
    <sheetView topLeftCell="A10" workbookViewId="0">
      <selection activeCell="A10" sqref="A1:XFD1048576"/>
    </sheetView>
  </sheetViews>
  <sheetFormatPr defaultColWidth="10.83203125" defaultRowHeight="16"/>
  <cols>
    <col min="1" max="16384" width="10.83203125" style="258"/>
  </cols>
  <sheetData>
    <row r="1" spans="1:14">
      <c r="A1" s="258" t="s">
        <v>169</v>
      </c>
      <c r="B1" s="258" t="s">
        <v>170</v>
      </c>
      <c r="C1" s="258" t="s">
        <v>175</v>
      </c>
      <c r="D1" s="258" t="s">
        <v>187</v>
      </c>
      <c r="E1" s="258" t="s">
        <v>188</v>
      </c>
      <c r="F1" s="258" t="s">
        <v>189</v>
      </c>
      <c r="G1" s="258" t="s">
        <v>190</v>
      </c>
      <c r="H1" s="258" t="s">
        <v>191</v>
      </c>
      <c r="I1" s="258" t="s">
        <v>192</v>
      </c>
      <c r="J1" s="258" t="s">
        <v>193</v>
      </c>
      <c r="K1" s="258" t="s">
        <v>194</v>
      </c>
      <c r="L1" s="258" t="s">
        <v>195</v>
      </c>
      <c r="M1" s="258" t="s">
        <v>196</v>
      </c>
      <c r="N1" s="258" t="s">
        <v>197</v>
      </c>
    </row>
    <row r="2" spans="1:14">
      <c r="A2" s="258" t="s">
        <v>238</v>
      </c>
      <c r="B2" s="258" t="s">
        <v>237</v>
      </c>
      <c r="C2" s="258" t="s">
        <v>104</v>
      </c>
      <c r="D2" s="258" t="s">
        <v>42</v>
      </c>
      <c r="E2" s="258">
        <v>2.1</v>
      </c>
      <c r="F2" s="258" t="s">
        <v>390</v>
      </c>
      <c r="G2" s="258" t="s">
        <v>1</v>
      </c>
      <c r="H2" s="258" t="s">
        <v>391</v>
      </c>
    </row>
    <row r="3" spans="1:14">
      <c r="A3" s="258" t="s">
        <v>239</v>
      </c>
      <c r="B3" s="258" t="s">
        <v>237</v>
      </c>
      <c r="C3" s="258" t="s">
        <v>104</v>
      </c>
      <c r="D3" s="258" t="s">
        <v>43</v>
      </c>
      <c r="E3" s="258">
        <v>2.2000000000000002</v>
      </c>
      <c r="F3" s="258" t="s">
        <v>392</v>
      </c>
      <c r="G3" s="258" t="s">
        <v>2</v>
      </c>
      <c r="H3" s="258" t="s">
        <v>393</v>
      </c>
    </row>
    <row r="4" spans="1:14">
      <c r="A4" s="258" t="s">
        <v>240</v>
      </c>
      <c r="B4" s="258" t="s">
        <v>237</v>
      </c>
      <c r="C4" s="258" t="s">
        <v>104</v>
      </c>
      <c r="D4" s="258" t="s">
        <v>44</v>
      </c>
      <c r="E4" s="258">
        <v>2.2999999999999998</v>
      </c>
      <c r="F4" s="258" t="s">
        <v>234</v>
      </c>
      <c r="G4" s="258" t="s">
        <v>2</v>
      </c>
      <c r="H4" s="258" t="s">
        <v>235</v>
      </c>
    </row>
    <row r="5" spans="1:14">
      <c r="A5" s="258" t="s">
        <v>241</v>
      </c>
      <c r="B5" s="258" t="s">
        <v>237</v>
      </c>
      <c r="C5" s="258" t="s">
        <v>104</v>
      </c>
      <c r="D5" s="258" t="s">
        <v>45</v>
      </c>
      <c r="E5" s="258">
        <v>2.4</v>
      </c>
      <c r="F5" s="258" t="s">
        <v>418</v>
      </c>
      <c r="G5" s="258" t="s">
        <v>1</v>
      </c>
      <c r="H5" s="258" t="s">
        <v>421</v>
      </c>
    </row>
    <row r="6" spans="1:14">
      <c r="A6" s="258" t="s">
        <v>242</v>
      </c>
      <c r="B6" s="258" t="s">
        <v>237</v>
      </c>
      <c r="C6" s="258" t="s">
        <v>104</v>
      </c>
      <c r="D6" s="258" t="s">
        <v>47</v>
      </c>
      <c r="E6" s="258">
        <v>2.5</v>
      </c>
      <c r="F6" s="258" t="s">
        <v>394</v>
      </c>
      <c r="G6" s="258" t="s">
        <v>2</v>
      </c>
      <c r="H6" s="258" t="s">
        <v>395</v>
      </c>
    </row>
    <row r="7" spans="1:14">
      <c r="A7" s="258" t="s">
        <v>244</v>
      </c>
      <c r="B7" s="258" t="s">
        <v>237</v>
      </c>
      <c r="C7" s="258" t="s">
        <v>99</v>
      </c>
      <c r="D7" s="258" t="s">
        <v>42</v>
      </c>
      <c r="E7" s="258">
        <v>2.1</v>
      </c>
      <c r="F7" s="258" t="s">
        <v>390</v>
      </c>
      <c r="G7" s="258" t="s">
        <v>2</v>
      </c>
      <c r="H7" s="258" t="s">
        <v>391</v>
      </c>
    </row>
    <row r="8" spans="1:14">
      <c r="A8" s="258" t="s">
        <v>245</v>
      </c>
      <c r="B8" s="258" t="s">
        <v>237</v>
      </c>
      <c r="C8" s="258" t="s">
        <v>99</v>
      </c>
      <c r="D8" s="258" t="s">
        <v>43</v>
      </c>
      <c r="E8" s="258">
        <v>2.2000000000000002</v>
      </c>
      <c r="F8" s="258" t="s">
        <v>392</v>
      </c>
      <c r="G8" s="258" t="s">
        <v>2</v>
      </c>
      <c r="H8" s="258" t="s">
        <v>393</v>
      </c>
    </row>
    <row r="9" spans="1:14">
      <c r="A9" s="258" t="s">
        <v>246</v>
      </c>
      <c r="B9" s="258" t="s">
        <v>237</v>
      </c>
      <c r="C9" s="258" t="s">
        <v>99</v>
      </c>
      <c r="D9" s="258" t="s">
        <v>44</v>
      </c>
      <c r="E9" s="258">
        <v>2.2999999999999998</v>
      </c>
      <c r="F9" s="258" t="s">
        <v>234</v>
      </c>
      <c r="G9" s="258" t="s">
        <v>2</v>
      </c>
      <c r="H9" s="258" t="s">
        <v>235</v>
      </c>
    </row>
    <row r="10" spans="1:14">
      <c r="A10" s="258" t="s">
        <v>247</v>
      </c>
      <c r="B10" s="258" t="s">
        <v>237</v>
      </c>
      <c r="C10" s="258" t="s">
        <v>99</v>
      </c>
      <c r="D10" s="258" t="s">
        <v>45</v>
      </c>
      <c r="E10" s="258">
        <v>2.4</v>
      </c>
      <c r="F10" s="258" t="s">
        <v>418</v>
      </c>
      <c r="G10" s="258" t="s">
        <v>2</v>
      </c>
      <c r="H10" s="258" t="s">
        <v>421</v>
      </c>
    </row>
    <row r="11" spans="1:14">
      <c r="A11" s="258" t="s">
        <v>248</v>
      </c>
      <c r="B11" s="258" t="s">
        <v>237</v>
      </c>
      <c r="C11" s="258" t="s">
        <v>99</v>
      </c>
      <c r="D11" s="258" t="s">
        <v>47</v>
      </c>
      <c r="E11" s="258">
        <v>2.5</v>
      </c>
      <c r="F11" s="258" t="s">
        <v>394</v>
      </c>
      <c r="G11" s="258" t="s">
        <v>2</v>
      </c>
      <c r="H11" s="258" t="s">
        <v>395</v>
      </c>
    </row>
    <row r="12" spans="1:14">
      <c r="A12" s="258" t="s">
        <v>261</v>
      </c>
      <c r="B12" s="258" t="s">
        <v>260</v>
      </c>
      <c r="C12" s="258" t="s">
        <v>99</v>
      </c>
      <c r="D12" s="258" t="s">
        <v>42</v>
      </c>
      <c r="E12" s="258">
        <v>5.0999999999999996</v>
      </c>
      <c r="F12" s="258" t="s">
        <v>330</v>
      </c>
      <c r="G12" s="258" t="s">
        <v>132</v>
      </c>
    </row>
    <row r="13" spans="1:14">
      <c r="A13" s="258" t="s">
        <v>262</v>
      </c>
      <c r="B13" s="258" t="s">
        <v>260</v>
      </c>
      <c r="C13" s="258" t="s">
        <v>99</v>
      </c>
      <c r="D13" s="258" t="s">
        <v>43</v>
      </c>
      <c r="E13" s="258">
        <v>5.2</v>
      </c>
      <c r="F13" s="258" t="s">
        <v>331</v>
      </c>
      <c r="G13" s="258" t="s">
        <v>2</v>
      </c>
      <c r="H13" s="258" t="s">
        <v>336</v>
      </c>
    </row>
    <row r="14" spans="1:14">
      <c r="A14" s="258" t="s">
        <v>263</v>
      </c>
      <c r="B14" s="258" t="s">
        <v>260</v>
      </c>
      <c r="C14" s="258" t="s">
        <v>99</v>
      </c>
      <c r="D14" s="258" t="s">
        <v>45</v>
      </c>
      <c r="E14" s="258">
        <v>5.3</v>
      </c>
      <c r="F14" s="258" t="s">
        <v>332</v>
      </c>
      <c r="G14" s="258" t="s">
        <v>2</v>
      </c>
      <c r="H14" s="258" t="s">
        <v>341</v>
      </c>
    </row>
    <row r="15" spans="1:14">
      <c r="A15" s="258" t="s">
        <v>264</v>
      </c>
      <c r="B15" s="258" t="s">
        <v>260</v>
      </c>
      <c r="C15" s="258" t="s">
        <v>99</v>
      </c>
      <c r="D15" s="258" t="s">
        <v>46</v>
      </c>
      <c r="E15" s="258">
        <v>5.4</v>
      </c>
      <c r="F15" s="258" t="s">
        <v>333</v>
      </c>
      <c r="G15" s="258" t="s">
        <v>2</v>
      </c>
      <c r="H15" s="258" t="s">
        <v>337</v>
      </c>
    </row>
    <row r="16" spans="1:14">
      <c r="A16" s="258" t="s">
        <v>265</v>
      </c>
      <c r="B16" s="258" t="s">
        <v>260</v>
      </c>
      <c r="C16" s="258" t="s">
        <v>99</v>
      </c>
      <c r="D16" s="258" t="s">
        <v>47</v>
      </c>
      <c r="E16" s="258">
        <v>5.6</v>
      </c>
      <c r="F16" s="258" t="s">
        <v>339</v>
      </c>
      <c r="G16" s="258" t="s">
        <v>1</v>
      </c>
      <c r="H16" s="258" t="s">
        <v>340</v>
      </c>
    </row>
    <row r="17" spans="1:8">
      <c r="A17" s="258" t="s">
        <v>266</v>
      </c>
      <c r="B17" s="258" t="s">
        <v>260</v>
      </c>
      <c r="C17" s="258" t="s">
        <v>99</v>
      </c>
      <c r="D17" s="258" t="s">
        <v>48</v>
      </c>
      <c r="E17" s="258">
        <v>5.7</v>
      </c>
      <c r="F17" s="258" t="s">
        <v>335</v>
      </c>
      <c r="G17" s="258" t="s">
        <v>1</v>
      </c>
    </row>
    <row r="18" spans="1:8">
      <c r="A18" s="258" t="s">
        <v>268</v>
      </c>
      <c r="B18" s="258" t="s">
        <v>260</v>
      </c>
      <c r="C18" s="258" t="s">
        <v>100</v>
      </c>
      <c r="D18" s="258" t="s">
        <v>42</v>
      </c>
      <c r="E18" s="258">
        <v>5.0999999999999996</v>
      </c>
      <c r="F18" s="258" t="s">
        <v>330</v>
      </c>
      <c r="G18" s="258" t="s">
        <v>132</v>
      </c>
    </row>
    <row r="19" spans="1:8">
      <c r="A19" s="258" t="s">
        <v>269</v>
      </c>
      <c r="B19" s="258" t="s">
        <v>260</v>
      </c>
      <c r="C19" s="258" t="s">
        <v>100</v>
      </c>
      <c r="D19" s="258" t="s">
        <v>43</v>
      </c>
      <c r="E19" s="258">
        <v>5.2</v>
      </c>
      <c r="F19" s="258" t="s">
        <v>331</v>
      </c>
      <c r="G19" s="258" t="s">
        <v>2</v>
      </c>
      <c r="H19" s="258" t="s">
        <v>336</v>
      </c>
    </row>
    <row r="20" spans="1:8">
      <c r="A20" s="258" t="s">
        <v>270</v>
      </c>
      <c r="B20" s="258" t="s">
        <v>260</v>
      </c>
      <c r="C20" s="258" t="s">
        <v>100</v>
      </c>
      <c r="D20" s="258" t="s">
        <v>45</v>
      </c>
      <c r="E20" s="258">
        <v>5.3</v>
      </c>
      <c r="F20" s="258" t="s">
        <v>332</v>
      </c>
      <c r="G20" s="258" t="s">
        <v>2</v>
      </c>
      <c r="H20" s="258" t="s">
        <v>341</v>
      </c>
    </row>
    <row r="21" spans="1:8">
      <c r="A21" s="258" t="s">
        <v>271</v>
      </c>
      <c r="B21" s="258" t="s">
        <v>260</v>
      </c>
      <c r="C21" s="258" t="s">
        <v>100</v>
      </c>
      <c r="D21" s="258" t="s">
        <v>46</v>
      </c>
      <c r="E21" s="258">
        <v>5.4</v>
      </c>
      <c r="F21" s="258" t="s">
        <v>333</v>
      </c>
      <c r="G21" s="258" t="s">
        <v>2</v>
      </c>
      <c r="H21" s="258" t="s">
        <v>337</v>
      </c>
    </row>
    <row r="22" spans="1:8">
      <c r="A22" s="258" t="s">
        <v>272</v>
      </c>
      <c r="B22" s="258" t="s">
        <v>260</v>
      </c>
      <c r="C22" s="258" t="s">
        <v>100</v>
      </c>
      <c r="D22" s="258" t="s">
        <v>47</v>
      </c>
      <c r="E22" s="258">
        <v>5.6</v>
      </c>
      <c r="F22" s="258" t="s">
        <v>339</v>
      </c>
      <c r="G22" s="258" t="s">
        <v>1</v>
      </c>
      <c r="H22" s="258" t="s">
        <v>340</v>
      </c>
    </row>
    <row r="23" spans="1:8">
      <c r="A23" s="258" t="s">
        <v>273</v>
      </c>
      <c r="B23" s="258" t="s">
        <v>260</v>
      </c>
      <c r="C23" s="258" t="s">
        <v>100</v>
      </c>
      <c r="D23" s="258" t="s">
        <v>48</v>
      </c>
      <c r="E23" s="258">
        <v>5.7</v>
      </c>
      <c r="F23" s="258" t="s">
        <v>335</v>
      </c>
      <c r="G23" s="258" t="s">
        <v>1</v>
      </c>
    </row>
    <row r="24" spans="1:8">
      <c r="A24" s="258" t="s">
        <v>275</v>
      </c>
      <c r="B24" s="258" t="s">
        <v>260</v>
      </c>
      <c r="C24" s="258" t="s">
        <v>101</v>
      </c>
      <c r="D24" s="258" t="s">
        <v>42</v>
      </c>
      <c r="E24" s="258">
        <v>3.1</v>
      </c>
      <c r="F24" s="258" t="s">
        <v>249</v>
      </c>
      <c r="G24" s="258" t="s">
        <v>132</v>
      </c>
      <c r="H24" s="258" t="s">
        <v>255</v>
      </c>
    </row>
    <row r="25" spans="1:8">
      <c r="A25" s="258" t="s">
        <v>276</v>
      </c>
      <c r="B25" s="258" t="s">
        <v>260</v>
      </c>
      <c r="C25" s="258" t="s">
        <v>101</v>
      </c>
      <c r="D25" s="258" t="s">
        <v>43</v>
      </c>
      <c r="E25" s="258">
        <v>3.2</v>
      </c>
      <c r="F25" s="258" t="s">
        <v>250</v>
      </c>
      <c r="G25" s="258" t="s">
        <v>2</v>
      </c>
      <c r="H25" s="258" t="s">
        <v>256</v>
      </c>
    </row>
    <row r="26" spans="1:8">
      <c r="A26" s="258" t="s">
        <v>277</v>
      </c>
      <c r="B26" s="258" t="s">
        <v>260</v>
      </c>
      <c r="C26" s="258" t="s">
        <v>101</v>
      </c>
      <c r="D26" s="258" t="s">
        <v>45</v>
      </c>
      <c r="E26" s="258">
        <v>3.3</v>
      </c>
      <c r="F26" s="258" t="s">
        <v>251</v>
      </c>
      <c r="G26" s="258" t="s">
        <v>2</v>
      </c>
      <c r="H26" s="258" t="s">
        <v>257</v>
      </c>
    </row>
    <row r="27" spans="1:8">
      <c r="A27" s="258" t="s">
        <v>278</v>
      </c>
      <c r="B27" s="258" t="s">
        <v>260</v>
      </c>
      <c r="C27" s="258" t="s">
        <v>101</v>
      </c>
      <c r="D27" s="258" t="s">
        <v>46</v>
      </c>
      <c r="E27" s="258">
        <v>3.4</v>
      </c>
      <c r="F27" s="258" t="s">
        <v>252</v>
      </c>
      <c r="G27" s="258" t="s">
        <v>2</v>
      </c>
      <c r="H27" s="258" t="s">
        <v>396</v>
      </c>
    </row>
    <row r="28" spans="1:8">
      <c r="A28" s="258" t="s">
        <v>279</v>
      </c>
      <c r="B28" s="258" t="s">
        <v>260</v>
      </c>
      <c r="C28" s="258" t="s">
        <v>101</v>
      </c>
      <c r="D28" s="258" t="s">
        <v>47</v>
      </c>
      <c r="E28" s="258">
        <v>3.5</v>
      </c>
      <c r="F28" s="258" t="s">
        <v>253</v>
      </c>
      <c r="G28" s="258" t="s">
        <v>1</v>
      </c>
      <c r="H28" s="258" t="s">
        <v>258</v>
      </c>
    </row>
    <row r="29" spans="1:8">
      <c r="A29" s="258" t="s">
        <v>280</v>
      </c>
      <c r="B29" s="258" t="s">
        <v>260</v>
      </c>
      <c r="C29" s="258" t="s">
        <v>101</v>
      </c>
      <c r="D29" s="258" t="s">
        <v>48</v>
      </c>
      <c r="E29" s="258">
        <v>3.6</v>
      </c>
      <c r="F29" s="258" t="s">
        <v>254</v>
      </c>
      <c r="G29" s="258" t="s">
        <v>1</v>
      </c>
      <c r="H29" s="258" t="s">
        <v>397</v>
      </c>
    </row>
    <row r="30" spans="1:8">
      <c r="A30" s="258" t="s">
        <v>283</v>
      </c>
      <c r="B30" s="258" t="s">
        <v>260</v>
      </c>
      <c r="C30" s="258" t="s">
        <v>102</v>
      </c>
      <c r="D30" s="258" t="s">
        <v>42</v>
      </c>
      <c r="E30" s="258">
        <v>3.1</v>
      </c>
      <c r="F30" s="258" t="s">
        <v>249</v>
      </c>
      <c r="G30" s="258" t="s">
        <v>132</v>
      </c>
      <c r="H30" s="258" t="s">
        <v>255</v>
      </c>
    </row>
    <row r="31" spans="1:8">
      <c r="A31" s="258" t="s">
        <v>284</v>
      </c>
      <c r="B31" s="258" t="s">
        <v>260</v>
      </c>
      <c r="C31" s="258" t="s">
        <v>102</v>
      </c>
      <c r="D31" s="258" t="s">
        <v>43</v>
      </c>
      <c r="E31" s="258">
        <v>3.2</v>
      </c>
      <c r="F31" s="258" t="s">
        <v>250</v>
      </c>
      <c r="G31" s="258" t="s">
        <v>2</v>
      </c>
      <c r="H31" s="258" t="s">
        <v>256</v>
      </c>
    </row>
    <row r="32" spans="1:8">
      <c r="A32" s="258" t="s">
        <v>285</v>
      </c>
      <c r="B32" s="258" t="s">
        <v>260</v>
      </c>
      <c r="C32" s="258" t="s">
        <v>102</v>
      </c>
      <c r="D32" s="258" t="s">
        <v>45</v>
      </c>
      <c r="E32" s="258">
        <v>3.3</v>
      </c>
      <c r="F32" s="258" t="s">
        <v>251</v>
      </c>
      <c r="G32" s="258" t="s">
        <v>2</v>
      </c>
      <c r="H32" s="258" t="s">
        <v>257</v>
      </c>
    </row>
    <row r="33" spans="1:8">
      <c r="A33" s="258" t="s">
        <v>286</v>
      </c>
      <c r="B33" s="258" t="s">
        <v>260</v>
      </c>
      <c r="C33" s="258" t="s">
        <v>102</v>
      </c>
      <c r="D33" s="258" t="s">
        <v>46</v>
      </c>
      <c r="E33" s="258">
        <v>3.4</v>
      </c>
      <c r="F33" s="258" t="s">
        <v>252</v>
      </c>
      <c r="G33" s="258" t="s">
        <v>2</v>
      </c>
      <c r="H33" s="258" t="s">
        <v>396</v>
      </c>
    </row>
    <row r="34" spans="1:8">
      <c r="A34" s="258" t="s">
        <v>287</v>
      </c>
      <c r="B34" s="258" t="s">
        <v>260</v>
      </c>
      <c r="C34" s="258" t="s">
        <v>102</v>
      </c>
      <c r="D34" s="258" t="s">
        <v>47</v>
      </c>
      <c r="E34" s="258">
        <v>3.5</v>
      </c>
      <c r="F34" s="258" t="s">
        <v>253</v>
      </c>
      <c r="G34" s="258" t="s">
        <v>1</v>
      </c>
      <c r="H34" s="258" t="s">
        <v>258</v>
      </c>
    </row>
    <row r="35" spans="1:8">
      <c r="A35" s="258" t="s">
        <v>288</v>
      </c>
      <c r="B35" s="258" t="s">
        <v>260</v>
      </c>
      <c r="C35" s="258" t="s">
        <v>102</v>
      </c>
      <c r="D35" s="258" t="s">
        <v>48</v>
      </c>
      <c r="E35" s="258">
        <v>3.6</v>
      </c>
      <c r="F35" s="258" t="s">
        <v>254</v>
      </c>
      <c r="G35" s="258" t="s">
        <v>1</v>
      </c>
      <c r="H35" s="258" t="s">
        <v>397</v>
      </c>
    </row>
    <row r="36" spans="1:8">
      <c r="A36" s="258" t="s">
        <v>290</v>
      </c>
      <c r="B36" s="258" t="s">
        <v>260</v>
      </c>
      <c r="C36" s="258" t="s">
        <v>104</v>
      </c>
      <c r="D36" s="258" t="s">
        <v>42</v>
      </c>
      <c r="E36" s="258">
        <v>3.1</v>
      </c>
      <c r="F36" s="258" t="s">
        <v>249</v>
      </c>
      <c r="G36" s="258" t="s">
        <v>132</v>
      </c>
      <c r="H36" s="258" t="s">
        <v>255</v>
      </c>
    </row>
    <row r="37" spans="1:8">
      <c r="A37" s="258" t="s">
        <v>291</v>
      </c>
      <c r="B37" s="258" t="s">
        <v>260</v>
      </c>
      <c r="C37" s="258" t="s">
        <v>104</v>
      </c>
      <c r="D37" s="258" t="s">
        <v>43</v>
      </c>
      <c r="E37" s="258">
        <v>3.2</v>
      </c>
      <c r="F37" s="258" t="s">
        <v>250</v>
      </c>
      <c r="G37" s="258" t="s">
        <v>2</v>
      </c>
      <c r="H37" s="258" t="s">
        <v>256</v>
      </c>
    </row>
    <row r="38" spans="1:8">
      <c r="A38" s="258" t="s">
        <v>292</v>
      </c>
      <c r="B38" s="258" t="s">
        <v>260</v>
      </c>
      <c r="C38" s="258" t="s">
        <v>104</v>
      </c>
      <c r="D38" s="258" t="s">
        <v>45</v>
      </c>
      <c r="E38" s="258">
        <v>3.3</v>
      </c>
      <c r="F38" s="258" t="s">
        <v>251</v>
      </c>
      <c r="G38" s="258" t="s">
        <v>2</v>
      </c>
      <c r="H38" s="258" t="s">
        <v>257</v>
      </c>
    </row>
    <row r="39" spans="1:8">
      <c r="A39" s="258" t="s">
        <v>293</v>
      </c>
      <c r="B39" s="258" t="s">
        <v>260</v>
      </c>
      <c r="C39" s="258" t="s">
        <v>104</v>
      </c>
      <c r="D39" s="258" t="s">
        <v>46</v>
      </c>
      <c r="E39" s="258">
        <v>3.4</v>
      </c>
      <c r="F39" s="258" t="s">
        <v>252</v>
      </c>
      <c r="G39" s="258" t="s">
        <v>2</v>
      </c>
      <c r="H39" s="258" t="s">
        <v>396</v>
      </c>
    </row>
    <row r="40" spans="1:8">
      <c r="A40" s="258" t="s">
        <v>294</v>
      </c>
      <c r="B40" s="258" t="s">
        <v>260</v>
      </c>
      <c r="C40" s="258" t="s">
        <v>104</v>
      </c>
      <c r="D40" s="258" t="s">
        <v>47</v>
      </c>
      <c r="E40" s="258">
        <v>3.5</v>
      </c>
      <c r="F40" s="258" t="s">
        <v>253</v>
      </c>
      <c r="G40" s="258" t="s">
        <v>1</v>
      </c>
      <c r="H40" s="258" t="s">
        <v>258</v>
      </c>
    </row>
    <row r="41" spans="1:8">
      <c r="A41" s="258" t="s">
        <v>295</v>
      </c>
      <c r="B41" s="258" t="s">
        <v>260</v>
      </c>
      <c r="C41" s="258" t="s">
        <v>104</v>
      </c>
      <c r="D41" s="258" t="s">
        <v>48</v>
      </c>
      <c r="E41" s="258">
        <v>3.6</v>
      </c>
      <c r="F41" s="258" t="s">
        <v>254</v>
      </c>
      <c r="G41" s="258" t="s">
        <v>1</v>
      </c>
      <c r="H41" s="258" t="s">
        <v>397</v>
      </c>
    </row>
    <row r="42" spans="1:8">
      <c r="A42" s="258" t="s">
        <v>306</v>
      </c>
      <c r="B42" s="258" t="s">
        <v>298</v>
      </c>
      <c r="C42" s="258" t="s">
        <v>100</v>
      </c>
      <c r="D42" s="258" t="s">
        <v>42</v>
      </c>
      <c r="E42" s="258">
        <v>4.0999999999999996</v>
      </c>
      <c r="F42" s="258" t="s">
        <v>303</v>
      </c>
      <c r="G42" s="258" t="s">
        <v>2</v>
      </c>
    </row>
    <row r="43" spans="1:8">
      <c r="A43" s="258" t="s">
        <v>307</v>
      </c>
      <c r="B43" s="258" t="s">
        <v>298</v>
      </c>
      <c r="C43" s="258" t="s">
        <v>100</v>
      </c>
      <c r="D43" s="258" t="s">
        <v>43</v>
      </c>
      <c r="E43" s="258">
        <v>4.2</v>
      </c>
      <c r="F43" s="258" t="s">
        <v>299</v>
      </c>
      <c r="G43" s="258" t="s">
        <v>1</v>
      </c>
    </row>
    <row r="44" spans="1:8">
      <c r="A44" s="258" t="s">
        <v>308</v>
      </c>
      <c r="B44" s="258" t="s">
        <v>298</v>
      </c>
      <c r="C44" s="258" t="s">
        <v>100</v>
      </c>
      <c r="D44" s="258" t="s">
        <v>45</v>
      </c>
      <c r="E44" s="258">
        <v>4.4000000000000004</v>
      </c>
      <c r="F44" s="258" t="s">
        <v>301</v>
      </c>
    </row>
    <row r="45" spans="1:8">
      <c r="A45" s="258" t="s">
        <v>309</v>
      </c>
      <c r="B45" s="258" t="s">
        <v>298</v>
      </c>
      <c r="C45" s="258" t="s">
        <v>100</v>
      </c>
      <c r="D45" s="258" t="s">
        <v>225</v>
      </c>
      <c r="E45" s="258">
        <v>4.5999999999999996</v>
      </c>
      <c r="F45" s="258" t="s">
        <v>302</v>
      </c>
      <c r="G45" s="258" t="s">
        <v>2</v>
      </c>
    </row>
    <row r="46" spans="1:8">
      <c r="A46" s="258" t="s">
        <v>311</v>
      </c>
      <c r="B46" s="258" t="s">
        <v>298</v>
      </c>
      <c r="C46" s="258" t="s">
        <v>101</v>
      </c>
      <c r="D46" s="258" t="s">
        <v>42</v>
      </c>
      <c r="E46" s="258">
        <v>4.0999999999999996</v>
      </c>
      <c r="F46" s="258" t="s">
        <v>303</v>
      </c>
      <c r="G46" s="258" t="s">
        <v>2</v>
      </c>
    </row>
    <row r="47" spans="1:8">
      <c r="A47" s="258" t="s">
        <v>312</v>
      </c>
      <c r="B47" s="258" t="s">
        <v>298</v>
      </c>
      <c r="C47" s="258" t="s">
        <v>101</v>
      </c>
      <c r="D47" s="258" t="s">
        <v>43</v>
      </c>
      <c r="E47" s="258">
        <v>4.2</v>
      </c>
      <c r="F47" s="258" t="s">
        <v>299</v>
      </c>
      <c r="G47" s="258" t="s">
        <v>1</v>
      </c>
    </row>
    <row r="48" spans="1:8">
      <c r="A48" s="258" t="s">
        <v>313</v>
      </c>
      <c r="B48" s="258" t="s">
        <v>298</v>
      </c>
      <c r="C48" s="258" t="s">
        <v>101</v>
      </c>
      <c r="D48" s="258" t="s">
        <v>45</v>
      </c>
      <c r="E48" s="258">
        <v>4.4000000000000004</v>
      </c>
      <c r="F48" s="258" t="s">
        <v>301</v>
      </c>
    </row>
    <row r="49" spans="1:11">
      <c r="A49" s="258" t="s">
        <v>314</v>
      </c>
      <c r="B49" s="258" t="s">
        <v>298</v>
      </c>
      <c r="C49" s="258" t="s">
        <v>101</v>
      </c>
      <c r="D49" s="258" t="s">
        <v>225</v>
      </c>
      <c r="E49" s="258">
        <v>4.5999999999999996</v>
      </c>
      <c r="F49" s="258" t="s">
        <v>302</v>
      </c>
      <c r="G49" s="258" t="s">
        <v>2</v>
      </c>
    </row>
    <row r="50" spans="1:11">
      <c r="A50" s="258" t="s">
        <v>316</v>
      </c>
      <c r="B50" s="258" t="s">
        <v>298</v>
      </c>
      <c r="C50" s="258" t="s">
        <v>102</v>
      </c>
      <c r="D50" s="258" t="s">
        <v>42</v>
      </c>
      <c r="E50" s="258">
        <v>4.0999999999999996</v>
      </c>
      <c r="F50" s="258" t="s">
        <v>303</v>
      </c>
      <c r="G50" s="258" t="s">
        <v>1</v>
      </c>
    </row>
    <row r="51" spans="1:11">
      <c r="A51" s="258" t="s">
        <v>317</v>
      </c>
      <c r="B51" s="258" t="s">
        <v>298</v>
      </c>
      <c r="C51" s="258" t="s">
        <v>102</v>
      </c>
      <c r="D51" s="258" t="s">
        <v>43</v>
      </c>
      <c r="E51" s="258">
        <v>4.2</v>
      </c>
      <c r="F51" s="258" t="s">
        <v>299</v>
      </c>
      <c r="G51" s="258" t="s">
        <v>1</v>
      </c>
    </row>
    <row r="52" spans="1:11">
      <c r="A52" s="258" t="s">
        <v>318</v>
      </c>
      <c r="B52" s="258" t="s">
        <v>298</v>
      </c>
      <c r="C52" s="258" t="s">
        <v>102</v>
      </c>
      <c r="D52" s="258" t="s">
        <v>45</v>
      </c>
      <c r="E52" s="258">
        <v>4.3</v>
      </c>
      <c r="F52" s="258" t="s">
        <v>300</v>
      </c>
      <c r="G52" s="258" t="s">
        <v>1</v>
      </c>
    </row>
    <row r="53" spans="1:11">
      <c r="A53" s="258" t="s">
        <v>319</v>
      </c>
      <c r="B53" s="258" t="s">
        <v>298</v>
      </c>
      <c r="C53" s="258" t="s">
        <v>102</v>
      </c>
      <c r="D53" s="258" t="s">
        <v>225</v>
      </c>
      <c r="E53" s="258">
        <v>4.5999999999999996</v>
      </c>
      <c r="F53" s="258" t="s">
        <v>302</v>
      </c>
      <c r="G53" s="258" t="s">
        <v>2</v>
      </c>
    </row>
    <row r="54" spans="1:11">
      <c r="A54" s="258" t="s">
        <v>321</v>
      </c>
      <c r="B54" s="258" t="s">
        <v>298</v>
      </c>
      <c r="C54" s="258" t="s">
        <v>104</v>
      </c>
      <c r="D54" s="258" t="s">
        <v>42</v>
      </c>
      <c r="E54" s="258">
        <v>4.0999999999999996</v>
      </c>
      <c r="F54" s="258" t="s">
        <v>303</v>
      </c>
      <c r="G54" s="258" t="s">
        <v>2</v>
      </c>
    </row>
    <row r="55" spans="1:11">
      <c r="A55" s="258" t="s">
        <v>322</v>
      </c>
      <c r="B55" s="258" t="s">
        <v>298</v>
      </c>
      <c r="C55" s="258" t="s">
        <v>104</v>
      </c>
      <c r="D55" s="258" t="s">
        <v>43</v>
      </c>
      <c r="E55" s="258">
        <v>4.2</v>
      </c>
      <c r="F55" s="258" t="s">
        <v>299</v>
      </c>
      <c r="G55" s="258" t="s">
        <v>2</v>
      </c>
    </row>
    <row r="56" spans="1:11">
      <c r="A56" s="258" t="s">
        <v>323</v>
      </c>
      <c r="B56" s="258" t="s">
        <v>298</v>
      </c>
      <c r="C56" s="258" t="s">
        <v>104</v>
      </c>
      <c r="D56" s="258" t="s">
        <v>45</v>
      </c>
      <c r="E56" s="258">
        <v>4.3</v>
      </c>
      <c r="F56" s="258" t="s">
        <v>300</v>
      </c>
      <c r="G56" s="258" t="s">
        <v>2</v>
      </c>
    </row>
    <row r="57" spans="1:11">
      <c r="A57" s="258" t="s">
        <v>324</v>
      </c>
      <c r="B57" s="258" t="s">
        <v>298</v>
      </c>
      <c r="C57" s="258" t="s">
        <v>104</v>
      </c>
      <c r="D57" s="258" t="s">
        <v>225</v>
      </c>
      <c r="E57" s="258">
        <v>4.5999999999999996</v>
      </c>
      <c r="F57" s="258" t="s">
        <v>302</v>
      </c>
      <c r="G57" s="258" t="s">
        <v>1</v>
      </c>
    </row>
    <row r="58" spans="1:11">
      <c r="A58" s="258" t="s">
        <v>326</v>
      </c>
      <c r="B58" s="258" t="s">
        <v>298</v>
      </c>
      <c r="C58" s="258" t="s">
        <v>103</v>
      </c>
      <c r="D58" s="258" t="s">
        <v>42</v>
      </c>
      <c r="E58" s="258">
        <v>4.0999999999999996</v>
      </c>
      <c r="F58" s="258" t="s">
        <v>303</v>
      </c>
      <c r="G58" s="258" t="s">
        <v>2</v>
      </c>
    </row>
    <row r="59" spans="1:11">
      <c r="A59" s="258" t="s">
        <v>327</v>
      </c>
      <c r="B59" s="258" t="s">
        <v>298</v>
      </c>
      <c r="C59" s="258" t="s">
        <v>103</v>
      </c>
      <c r="D59" s="258" t="s">
        <v>43</v>
      </c>
      <c r="E59" s="258">
        <v>4.2</v>
      </c>
      <c r="F59" s="258" t="s">
        <v>299</v>
      </c>
      <c r="G59" s="258" t="s">
        <v>2</v>
      </c>
    </row>
    <row r="60" spans="1:11">
      <c r="A60" s="258" t="s">
        <v>328</v>
      </c>
      <c r="B60" s="258" t="s">
        <v>298</v>
      </c>
      <c r="C60" s="258" t="s">
        <v>103</v>
      </c>
      <c r="D60" s="258" t="s">
        <v>45</v>
      </c>
      <c r="E60" s="258">
        <v>4.3</v>
      </c>
      <c r="F60" s="258" t="s">
        <v>300</v>
      </c>
      <c r="G60" s="258" t="s">
        <v>2</v>
      </c>
    </row>
    <row r="61" spans="1:11">
      <c r="A61" s="258" t="s">
        <v>329</v>
      </c>
      <c r="B61" s="258" t="s">
        <v>298</v>
      </c>
      <c r="C61" s="258" t="s">
        <v>103</v>
      </c>
      <c r="D61" s="258" t="s">
        <v>225</v>
      </c>
      <c r="E61" s="258">
        <v>4.5999999999999996</v>
      </c>
      <c r="F61" s="258" t="s">
        <v>302</v>
      </c>
      <c r="G61" s="258" t="s">
        <v>2</v>
      </c>
    </row>
    <row r="62" spans="1:11">
      <c r="A62" s="258" t="s">
        <v>425</v>
      </c>
      <c r="B62" s="258" t="s">
        <v>424</v>
      </c>
      <c r="C62" s="258" t="s">
        <v>99</v>
      </c>
      <c r="D62" s="258" t="s">
        <v>42</v>
      </c>
      <c r="E62" s="258">
        <v>1.1000000000000001</v>
      </c>
      <c r="F62" s="258" t="s">
        <v>118</v>
      </c>
      <c r="G62" s="258" t="s">
        <v>2</v>
      </c>
      <c r="H62" s="258" t="s">
        <v>156</v>
      </c>
      <c r="I62" s="258" t="s">
        <v>131</v>
      </c>
      <c r="J62" s="258" t="s">
        <v>138</v>
      </c>
      <c r="K62" s="258" t="s">
        <v>127</v>
      </c>
    </row>
    <row r="63" spans="1:11">
      <c r="A63" s="258" t="s">
        <v>426</v>
      </c>
      <c r="B63" s="258" t="s">
        <v>424</v>
      </c>
      <c r="C63" s="258" t="s">
        <v>99</v>
      </c>
      <c r="D63" s="258" t="s">
        <v>43</v>
      </c>
      <c r="E63" s="258">
        <v>1.2</v>
      </c>
      <c r="F63" s="258" t="s">
        <v>119</v>
      </c>
      <c r="G63" s="258" t="s">
        <v>132</v>
      </c>
      <c r="H63" s="258" t="s">
        <v>124</v>
      </c>
    </row>
    <row r="64" spans="1:11">
      <c r="A64" s="258" t="s">
        <v>427</v>
      </c>
      <c r="B64" s="258" t="s">
        <v>424</v>
      </c>
      <c r="C64" s="258" t="s">
        <v>99</v>
      </c>
      <c r="D64" s="258" t="s">
        <v>45</v>
      </c>
      <c r="E64" s="258">
        <v>1.3</v>
      </c>
      <c r="F64" s="258" t="s">
        <v>219</v>
      </c>
      <c r="G64" s="258" t="s">
        <v>2</v>
      </c>
      <c r="H64" s="258" t="s">
        <v>157</v>
      </c>
      <c r="I64" s="258" t="s">
        <v>131</v>
      </c>
      <c r="J64" s="258" t="s">
        <v>138</v>
      </c>
      <c r="K64" s="258" t="s">
        <v>127</v>
      </c>
    </row>
    <row r="65" spans="1:11">
      <c r="A65" s="258" t="s">
        <v>428</v>
      </c>
      <c r="B65" s="258" t="s">
        <v>424</v>
      </c>
      <c r="C65" s="258" t="s">
        <v>99</v>
      </c>
      <c r="D65" s="258" t="s">
        <v>46</v>
      </c>
      <c r="E65" s="258">
        <v>1.4</v>
      </c>
      <c r="F65" s="258" t="s">
        <v>120</v>
      </c>
      <c r="G65" s="258" t="s">
        <v>1</v>
      </c>
      <c r="H65" s="258" t="s">
        <v>125</v>
      </c>
      <c r="I65" s="258" t="s">
        <v>129</v>
      </c>
      <c r="J65" s="258" t="s">
        <v>137</v>
      </c>
      <c r="K65" s="258" t="s">
        <v>129</v>
      </c>
    </row>
    <row r="66" spans="1:11">
      <c r="A66" s="258" t="s">
        <v>429</v>
      </c>
      <c r="B66" s="258" t="s">
        <v>424</v>
      </c>
      <c r="C66" s="258" t="s">
        <v>99</v>
      </c>
      <c r="D66" s="258" t="s">
        <v>47</v>
      </c>
      <c r="E66" s="258">
        <v>1.5</v>
      </c>
      <c r="F66" s="258" t="s">
        <v>121</v>
      </c>
      <c r="G66" s="258" t="s">
        <v>2</v>
      </c>
      <c r="H66" s="258" t="s">
        <v>223</v>
      </c>
    </row>
    <row r="67" spans="1:11">
      <c r="A67" s="258" t="s">
        <v>430</v>
      </c>
      <c r="B67" s="258" t="s">
        <v>424</v>
      </c>
      <c r="C67" s="258" t="s">
        <v>99</v>
      </c>
      <c r="D67" s="258" t="s">
        <v>48</v>
      </c>
      <c r="E67" s="258">
        <v>1.6</v>
      </c>
      <c r="F67" s="258" t="s">
        <v>122</v>
      </c>
      <c r="G67" s="258" t="s">
        <v>1</v>
      </c>
      <c r="H67" s="258" t="s">
        <v>220</v>
      </c>
    </row>
    <row r="68" spans="1:11">
      <c r="A68" s="258" t="s">
        <v>431</v>
      </c>
      <c r="B68" s="258" t="s">
        <v>424</v>
      </c>
      <c r="C68" s="258" t="s">
        <v>99</v>
      </c>
      <c r="D68" s="258" t="s">
        <v>49</v>
      </c>
      <c r="E68" s="258">
        <v>1.7</v>
      </c>
      <c r="F68" s="258" t="s">
        <v>222</v>
      </c>
      <c r="G68" s="258" t="s">
        <v>2</v>
      </c>
      <c r="H68" s="258" t="s">
        <v>224</v>
      </c>
    </row>
    <row r="69" spans="1:11">
      <c r="A69" s="258" t="s">
        <v>432</v>
      </c>
      <c r="B69" s="258" t="s">
        <v>424</v>
      </c>
      <c r="C69" s="258" t="s">
        <v>99</v>
      </c>
      <c r="D69" s="258" t="s">
        <v>225</v>
      </c>
      <c r="E69" s="258">
        <v>1.8</v>
      </c>
      <c r="F69" s="258" t="s">
        <v>123</v>
      </c>
      <c r="G69" s="258" t="s">
        <v>1</v>
      </c>
      <c r="H69" s="258" t="s">
        <v>221</v>
      </c>
    </row>
    <row r="70" spans="1:11">
      <c r="A70" s="258" t="s">
        <v>433</v>
      </c>
      <c r="B70" s="258" t="s">
        <v>298</v>
      </c>
      <c r="C70" s="258" t="s">
        <v>99</v>
      </c>
      <c r="D70" s="258" t="s">
        <v>42</v>
      </c>
      <c r="E70" s="258">
        <v>4.0999999999999996</v>
      </c>
      <c r="F70" s="258" t="s">
        <v>303</v>
      </c>
      <c r="G70" s="258" t="s">
        <v>2</v>
      </c>
    </row>
    <row r="71" spans="1:11">
      <c r="A71" s="258" t="s">
        <v>434</v>
      </c>
      <c r="B71" s="258" t="s">
        <v>298</v>
      </c>
      <c r="C71" s="258" t="s">
        <v>99</v>
      </c>
      <c r="D71" s="258" t="s">
        <v>43</v>
      </c>
      <c r="E71" s="258">
        <v>4.2</v>
      </c>
      <c r="F71" s="258" t="s">
        <v>299</v>
      </c>
      <c r="G71" s="258" t="s">
        <v>2</v>
      </c>
    </row>
    <row r="72" spans="1:11">
      <c r="A72" s="258" t="s">
        <v>435</v>
      </c>
      <c r="B72" s="258" t="s">
        <v>298</v>
      </c>
      <c r="C72" s="258" t="s">
        <v>99</v>
      </c>
      <c r="D72" s="258" t="s">
        <v>45</v>
      </c>
      <c r="E72" s="258">
        <v>4.3</v>
      </c>
      <c r="F72" s="258" t="s">
        <v>300</v>
      </c>
      <c r="G72" s="258" t="s">
        <v>2</v>
      </c>
    </row>
    <row r="73" spans="1:11">
      <c r="A73" s="258" t="s">
        <v>436</v>
      </c>
      <c r="B73" s="258" t="s">
        <v>298</v>
      </c>
      <c r="C73" s="258" t="s">
        <v>99</v>
      </c>
      <c r="D73" s="258" t="s">
        <v>225</v>
      </c>
      <c r="E73" s="258">
        <v>4.5999999999999996</v>
      </c>
      <c r="F73" s="258" t="s">
        <v>302</v>
      </c>
      <c r="G73" s="258" t="s">
        <v>2</v>
      </c>
    </row>
    <row r="74" spans="1:11">
      <c r="A74" s="258" t="s">
        <v>438</v>
      </c>
      <c r="B74" s="258" t="s">
        <v>424</v>
      </c>
      <c r="C74" s="258" t="s">
        <v>100</v>
      </c>
      <c r="D74" s="258" t="s">
        <v>42</v>
      </c>
      <c r="E74" s="258">
        <v>1.1000000000000001</v>
      </c>
      <c r="F74" s="258" t="s">
        <v>118</v>
      </c>
      <c r="G74" s="258" t="s">
        <v>2</v>
      </c>
      <c r="H74" s="258" t="s">
        <v>156</v>
      </c>
      <c r="I74" s="258" t="s">
        <v>131</v>
      </c>
      <c r="J74" s="258" t="s">
        <v>138</v>
      </c>
      <c r="K74" s="258" t="s">
        <v>127</v>
      </c>
    </row>
    <row r="75" spans="1:11">
      <c r="A75" s="258" t="s">
        <v>439</v>
      </c>
      <c r="B75" s="258" t="s">
        <v>424</v>
      </c>
      <c r="C75" s="258" t="s">
        <v>100</v>
      </c>
      <c r="D75" s="258" t="s">
        <v>43</v>
      </c>
      <c r="E75" s="258">
        <v>1.2</v>
      </c>
      <c r="F75" s="258" t="s">
        <v>119</v>
      </c>
      <c r="G75" s="258" t="s">
        <v>132</v>
      </c>
      <c r="H75" s="258" t="s">
        <v>124</v>
      </c>
    </row>
    <row r="76" spans="1:11">
      <c r="A76" s="258" t="s">
        <v>440</v>
      </c>
      <c r="B76" s="258" t="s">
        <v>424</v>
      </c>
      <c r="C76" s="258" t="s">
        <v>100</v>
      </c>
      <c r="D76" s="258" t="s">
        <v>45</v>
      </c>
      <c r="E76" s="258">
        <v>1.3</v>
      </c>
      <c r="F76" s="258" t="s">
        <v>219</v>
      </c>
      <c r="G76" s="258" t="s">
        <v>2</v>
      </c>
      <c r="H76" s="258" t="s">
        <v>157</v>
      </c>
      <c r="I76" s="258" t="s">
        <v>131</v>
      </c>
      <c r="J76" s="258" t="s">
        <v>138</v>
      </c>
      <c r="K76" s="258" t="s">
        <v>127</v>
      </c>
    </row>
    <row r="77" spans="1:11">
      <c r="A77" s="258" t="s">
        <v>441</v>
      </c>
      <c r="B77" s="258" t="s">
        <v>424</v>
      </c>
      <c r="C77" s="258" t="s">
        <v>100</v>
      </c>
      <c r="D77" s="258" t="s">
        <v>46</v>
      </c>
      <c r="E77" s="258">
        <v>1.4</v>
      </c>
      <c r="F77" s="258" t="s">
        <v>120</v>
      </c>
      <c r="G77" s="258" t="s">
        <v>1</v>
      </c>
      <c r="H77" s="258" t="s">
        <v>125</v>
      </c>
      <c r="I77" s="258" t="s">
        <v>129</v>
      </c>
      <c r="J77" s="258" t="s">
        <v>137</v>
      </c>
      <c r="K77" s="258" t="s">
        <v>129</v>
      </c>
    </row>
    <row r="78" spans="1:11">
      <c r="A78" s="258" t="s">
        <v>442</v>
      </c>
      <c r="B78" s="258" t="s">
        <v>424</v>
      </c>
      <c r="C78" s="258" t="s">
        <v>100</v>
      </c>
      <c r="D78" s="258" t="s">
        <v>47</v>
      </c>
      <c r="E78" s="258">
        <v>1.5</v>
      </c>
      <c r="F78" s="258" t="s">
        <v>121</v>
      </c>
      <c r="G78" s="258" t="s">
        <v>2</v>
      </c>
      <c r="H78" s="258" t="s">
        <v>223</v>
      </c>
    </row>
    <row r="79" spans="1:11">
      <c r="A79" s="258" t="s">
        <v>443</v>
      </c>
      <c r="B79" s="258" t="s">
        <v>424</v>
      </c>
      <c r="C79" s="258" t="s">
        <v>100</v>
      </c>
      <c r="D79" s="258" t="s">
        <v>48</v>
      </c>
      <c r="E79" s="258">
        <v>1.6</v>
      </c>
      <c r="F79" s="258" t="s">
        <v>122</v>
      </c>
      <c r="G79" s="258" t="s">
        <v>1</v>
      </c>
      <c r="H79" s="258" t="s">
        <v>220</v>
      </c>
    </row>
    <row r="80" spans="1:11">
      <c r="A80" s="258" t="s">
        <v>444</v>
      </c>
      <c r="B80" s="258" t="s">
        <v>424</v>
      </c>
      <c r="C80" s="258" t="s">
        <v>100</v>
      </c>
      <c r="D80" s="258" t="s">
        <v>49</v>
      </c>
      <c r="E80" s="258">
        <v>1.7</v>
      </c>
      <c r="F80" s="258" t="s">
        <v>222</v>
      </c>
      <c r="G80" s="258" t="s">
        <v>2</v>
      </c>
      <c r="H80" s="258" t="s">
        <v>224</v>
      </c>
    </row>
    <row r="81" spans="1:11">
      <c r="A81" s="258" t="s">
        <v>445</v>
      </c>
      <c r="B81" s="258" t="s">
        <v>424</v>
      </c>
      <c r="C81" s="258" t="s">
        <v>100</v>
      </c>
      <c r="D81" s="258" t="s">
        <v>225</v>
      </c>
      <c r="E81" s="258">
        <v>1.8</v>
      </c>
      <c r="F81" s="258" t="s">
        <v>123</v>
      </c>
      <c r="G81" s="258" t="s">
        <v>1</v>
      </c>
      <c r="H81" s="258" t="s">
        <v>221</v>
      </c>
    </row>
    <row r="82" spans="1:11">
      <c r="A82" s="258" t="s">
        <v>447</v>
      </c>
      <c r="B82" s="258" t="s">
        <v>424</v>
      </c>
      <c r="C82" s="258" t="s">
        <v>101</v>
      </c>
      <c r="D82" s="258" t="s">
        <v>42</v>
      </c>
      <c r="E82" s="258">
        <v>1.1000000000000001</v>
      </c>
      <c r="F82" s="258" t="s">
        <v>118</v>
      </c>
      <c r="G82" s="258" t="s">
        <v>2</v>
      </c>
      <c r="H82" s="258" t="s">
        <v>156</v>
      </c>
      <c r="I82" s="258" t="s">
        <v>131</v>
      </c>
      <c r="J82" s="258" t="s">
        <v>138</v>
      </c>
      <c r="K82" s="258" t="s">
        <v>127</v>
      </c>
    </row>
    <row r="83" spans="1:11">
      <c r="A83" s="258" t="s">
        <v>448</v>
      </c>
      <c r="B83" s="258" t="s">
        <v>424</v>
      </c>
      <c r="C83" s="258" t="s">
        <v>101</v>
      </c>
      <c r="D83" s="258" t="s">
        <v>43</v>
      </c>
      <c r="E83" s="258">
        <v>1.2</v>
      </c>
      <c r="F83" s="258" t="s">
        <v>119</v>
      </c>
      <c r="G83" s="258" t="s">
        <v>132</v>
      </c>
      <c r="H83" s="258" t="s">
        <v>124</v>
      </c>
    </row>
    <row r="84" spans="1:11">
      <c r="A84" s="258" t="s">
        <v>449</v>
      </c>
      <c r="B84" s="258" t="s">
        <v>424</v>
      </c>
      <c r="C84" s="258" t="s">
        <v>101</v>
      </c>
      <c r="D84" s="258" t="s">
        <v>45</v>
      </c>
      <c r="E84" s="258">
        <v>1.3</v>
      </c>
      <c r="F84" s="258" t="s">
        <v>219</v>
      </c>
      <c r="G84" s="258" t="s">
        <v>2</v>
      </c>
      <c r="H84" s="258" t="s">
        <v>157</v>
      </c>
      <c r="I84" s="258" t="s">
        <v>131</v>
      </c>
      <c r="J84" s="258" t="s">
        <v>138</v>
      </c>
      <c r="K84" s="258" t="s">
        <v>127</v>
      </c>
    </row>
    <row r="85" spans="1:11">
      <c r="A85" s="258" t="s">
        <v>450</v>
      </c>
      <c r="B85" s="258" t="s">
        <v>424</v>
      </c>
      <c r="C85" s="258" t="s">
        <v>101</v>
      </c>
      <c r="D85" s="258" t="s">
        <v>46</v>
      </c>
      <c r="E85" s="258">
        <v>1.4</v>
      </c>
      <c r="F85" s="258" t="s">
        <v>120</v>
      </c>
      <c r="G85" s="258" t="s">
        <v>1</v>
      </c>
      <c r="H85" s="258" t="s">
        <v>125</v>
      </c>
      <c r="I85" s="258" t="s">
        <v>129</v>
      </c>
      <c r="J85" s="258" t="s">
        <v>137</v>
      </c>
      <c r="K85" s="258" t="s">
        <v>129</v>
      </c>
    </row>
    <row r="86" spans="1:11">
      <c r="A86" s="258" t="s">
        <v>451</v>
      </c>
      <c r="B86" s="258" t="s">
        <v>424</v>
      </c>
      <c r="C86" s="258" t="s">
        <v>101</v>
      </c>
      <c r="D86" s="258" t="s">
        <v>47</v>
      </c>
      <c r="E86" s="258">
        <v>1.5</v>
      </c>
      <c r="F86" s="258" t="s">
        <v>121</v>
      </c>
      <c r="G86" s="258" t="s">
        <v>2</v>
      </c>
      <c r="H86" s="258" t="s">
        <v>223</v>
      </c>
    </row>
    <row r="87" spans="1:11">
      <c r="A87" s="258" t="s">
        <v>452</v>
      </c>
      <c r="B87" s="258" t="s">
        <v>424</v>
      </c>
      <c r="C87" s="258" t="s">
        <v>101</v>
      </c>
      <c r="D87" s="258" t="s">
        <v>48</v>
      </c>
      <c r="E87" s="258">
        <v>1.6</v>
      </c>
      <c r="F87" s="258" t="s">
        <v>122</v>
      </c>
      <c r="G87" s="258" t="s">
        <v>1</v>
      </c>
      <c r="H87" s="258" t="s">
        <v>220</v>
      </c>
    </row>
    <row r="88" spans="1:11">
      <c r="A88" s="258" t="s">
        <v>453</v>
      </c>
      <c r="B88" s="258" t="s">
        <v>424</v>
      </c>
      <c r="C88" s="258" t="s">
        <v>101</v>
      </c>
      <c r="D88" s="258" t="s">
        <v>49</v>
      </c>
      <c r="E88" s="258">
        <v>1.7</v>
      </c>
      <c r="F88" s="258" t="s">
        <v>222</v>
      </c>
      <c r="G88" s="258" t="s">
        <v>2</v>
      </c>
      <c r="H88" s="258" t="s">
        <v>224</v>
      </c>
    </row>
    <row r="89" spans="1:11">
      <c r="A89" s="258" t="s">
        <v>454</v>
      </c>
      <c r="B89" s="258" t="s">
        <v>424</v>
      </c>
      <c r="C89" s="258" t="s">
        <v>101</v>
      </c>
      <c r="D89" s="258" t="s">
        <v>225</v>
      </c>
      <c r="E89" s="258">
        <v>1.8</v>
      </c>
      <c r="F89" s="258" t="s">
        <v>123</v>
      </c>
      <c r="G89" s="258" t="s">
        <v>1</v>
      </c>
      <c r="H89" s="258" t="s">
        <v>221</v>
      </c>
    </row>
    <row r="90" spans="1:11">
      <c r="A90" s="258" t="s">
        <v>456</v>
      </c>
      <c r="B90" s="258" t="s">
        <v>424</v>
      </c>
      <c r="C90" s="258" t="s">
        <v>102</v>
      </c>
      <c r="D90" s="258" t="s">
        <v>42</v>
      </c>
      <c r="E90" s="258">
        <v>1.1000000000000001</v>
      </c>
      <c r="F90" s="258" t="s">
        <v>118</v>
      </c>
      <c r="G90" s="258" t="s">
        <v>2</v>
      </c>
      <c r="H90" s="258" t="s">
        <v>156</v>
      </c>
      <c r="I90" s="258" t="s">
        <v>131</v>
      </c>
      <c r="J90" s="258" t="s">
        <v>138</v>
      </c>
      <c r="K90" s="258" t="s">
        <v>127</v>
      </c>
    </row>
    <row r="91" spans="1:11">
      <c r="A91" s="258" t="s">
        <v>457</v>
      </c>
      <c r="B91" s="258" t="s">
        <v>424</v>
      </c>
      <c r="C91" s="258" t="s">
        <v>102</v>
      </c>
      <c r="D91" s="258" t="s">
        <v>43</v>
      </c>
      <c r="E91" s="258">
        <v>1.2</v>
      </c>
      <c r="F91" s="258" t="s">
        <v>119</v>
      </c>
      <c r="G91" s="258" t="s">
        <v>132</v>
      </c>
      <c r="H91" s="258" t="s">
        <v>124</v>
      </c>
    </row>
    <row r="92" spans="1:11">
      <c r="A92" s="258" t="s">
        <v>458</v>
      </c>
      <c r="B92" s="258" t="s">
        <v>424</v>
      </c>
      <c r="C92" s="258" t="s">
        <v>102</v>
      </c>
      <c r="D92" s="258" t="s">
        <v>45</v>
      </c>
      <c r="E92" s="258">
        <v>1.3</v>
      </c>
      <c r="F92" s="258" t="s">
        <v>219</v>
      </c>
      <c r="G92" s="258" t="s">
        <v>2</v>
      </c>
      <c r="H92" s="258" t="s">
        <v>157</v>
      </c>
      <c r="I92" s="258" t="s">
        <v>131</v>
      </c>
      <c r="J92" s="258" t="s">
        <v>138</v>
      </c>
      <c r="K92" s="258" t="s">
        <v>127</v>
      </c>
    </row>
    <row r="93" spans="1:11">
      <c r="A93" s="258" t="s">
        <v>459</v>
      </c>
      <c r="B93" s="258" t="s">
        <v>424</v>
      </c>
      <c r="C93" s="258" t="s">
        <v>102</v>
      </c>
      <c r="D93" s="258" t="s">
        <v>46</v>
      </c>
      <c r="E93" s="258">
        <v>1.4</v>
      </c>
      <c r="F93" s="258" t="s">
        <v>120</v>
      </c>
      <c r="G93" s="258" t="s">
        <v>1</v>
      </c>
      <c r="H93" s="258" t="s">
        <v>125</v>
      </c>
      <c r="I93" s="258" t="s">
        <v>129</v>
      </c>
      <c r="J93" s="258" t="s">
        <v>137</v>
      </c>
      <c r="K93" s="258" t="s">
        <v>129</v>
      </c>
    </row>
    <row r="94" spans="1:11">
      <c r="A94" s="258" t="s">
        <v>460</v>
      </c>
      <c r="B94" s="258" t="s">
        <v>424</v>
      </c>
      <c r="C94" s="258" t="s">
        <v>102</v>
      </c>
      <c r="D94" s="258" t="s">
        <v>47</v>
      </c>
      <c r="E94" s="258">
        <v>1.5</v>
      </c>
      <c r="F94" s="258" t="s">
        <v>121</v>
      </c>
      <c r="G94" s="258" t="s">
        <v>2</v>
      </c>
      <c r="H94" s="258" t="s">
        <v>223</v>
      </c>
    </row>
    <row r="95" spans="1:11">
      <c r="A95" s="258" t="s">
        <v>461</v>
      </c>
      <c r="B95" s="258" t="s">
        <v>424</v>
      </c>
      <c r="C95" s="258" t="s">
        <v>102</v>
      </c>
      <c r="D95" s="258" t="s">
        <v>48</v>
      </c>
      <c r="E95" s="258">
        <v>1.6</v>
      </c>
      <c r="F95" s="258" t="s">
        <v>122</v>
      </c>
      <c r="G95" s="258" t="s">
        <v>1</v>
      </c>
      <c r="H95" s="258" t="s">
        <v>220</v>
      </c>
    </row>
    <row r="96" spans="1:11">
      <c r="A96" s="258" t="s">
        <v>462</v>
      </c>
      <c r="B96" s="258" t="s">
        <v>424</v>
      </c>
      <c r="C96" s="258" t="s">
        <v>102</v>
      </c>
      <c r="D96" s="258" t="s">
        <v>49</v>
      </c>
      <c r="E96" s="258">
        <v>1.7</v>
      </c>
      <c r="F96" s="258" t="s">
        <v>222</v>
      </c>
      <c r="G96" s="258" t="s">
        <v>2</v>
      </c>
      <c r="H96" s="258" t="s">
        <v>224</v>
      </c>
    </row>
    <row r="97" spans="1:11">
      <c r="A97" s="258" t="s">
        <v>463</v>
      </c>
      <c r="B97" s="258" t="s">
        <v>424</v>
      </c>
      <c r="C97" s="258" t="s">
        <v>102</v>
      </c>
      <c r="D97" s="258" t="s">
        <v>225</v>
      </c>
      <c r="E97" s="258">
        <v>1.8</v>
      </c>
      <c r="F97" s="258" t="s">
        <v>123</v>
      </c>
      <c r="G97" s="258" t="s">
        <v>1</v>
      </c>
      <c r="H97" s="258" t="s">
        <v>221</v>
      </c>
    </row>
    <row r="98" spans="1:11">
      <c r="A98" s="258" t="s">
        <v>465</v>
      </c>
      <c r="B98" s="258" t="s">
        <v>424</v>
      </c>
      <c r="C98" s="258" t="s">
        <v>104</v>
      </c>
      <c r="D98" s="258" t="s">
        <v>42</v>
      </c>
      <c r="E98" s="258">
        <v>1.1000000000000001</v>
      </c>
      <c r="F98" s="258" t="s">
        <v>118</v>
      </c>
      <c r="G98" s="258" t="s">
        <v>2</v>
      </c>
      <c r="H98" s="258" t="s">
        <v>156</v>
      </c>
      <c r="I98" s="258" t="s">
        <v>131</v>
      </c>
      <c r="J98" s="258" t="s">
        <v>138</v>
      </c>
      <c r="K98" s="258" t="s">
        <v>127</v>
      </c>
    </row>
    <row r="99" spans="1:11">
      <c r="A99" s="258" t="s">
        <v>466</v>
      </c>
      <c r="B99" s="258" t="s">
        <v>424</v>
      </c>
      <c r="C99" s="258" t="s">
        <v>104</v>
      </c>
      <c r="D99" s="258" t="s">
        <v>43</v>
      </c>
      <c r="E99" s="258">
        <v>1.2</v>
      </c>
      <c r="F99" s="258" t="s">
        <v>119</v>
      </c>
      <c r="G99" s="258" t="s">
        <v>132</v>
      </c>
      <c r="H99" s="258" t="s">
        <v>124</v>
      </c>
    </row>
    <row r="100" spans="1:11">
      <c r="A100" s="258" t="s">
        <v>467</v>
      </c>
      <c r="B100" s="258" t="s">
        <v>424</v>
      </c>
      <c r="C100" s="258" t="s">
        <v>104</v>
      </c>
      <c r="D100" s="258" t="s">
        <v>45</v>
      </c>
      <c r="E100" s="258">
        <v>1.3</v>
      </c>
      <c r="F100" s="258" t="s">
        <v>219</v>
      </c>
      <c r="G100" s="258" t="s">
        <v>2</v>
      </c>
      <c r="H100" s="258" t="s">
        <v>157</v>
      </c>
      <c r="I100" s="258" t="s">
        <v>131</v>
      </c>
      <c r="J100" s="258" t="s">
        <v>138</v>
      </c>
      <c r="K100" s="258" t="s">
        <v>127</v>
      </c>
    </row>
    <row r="101" spans="1:11">
      <c r="A101" s="258" t="s">
        <v>468</v>
      </c>
      <c r="B101" s="258" t="s">
        <v>424</v>
      </c>
      <c r="C101" s="258" t="s">
        <v>104</v>
      </c>
      <c r="D101" s="258" t="s">
        <v>46</v>
      </c>
      <c r="E101" s="258">
        <v>1.4</v>
      </c>
      <c r="F101" s="258" t="s">
        <v>120</v>
      </c>
      <c r="G101" s="258" t="s">
        <v>1</v>
      </c>
      <c r="H101" s="258" t="s">
        <v>125</v>
      </c>
      <c r="I101" s="258" t="s">
        <v>129</v>
      </c>
      <c r="J101" s="258" t="s">
        <v>137</v>
      </c>
      <c r="K101" s="258" t="s">
        <v>129</v>
      </c>
    </row>
    <row r="102" spans="1:11">
      <c r="A102" s="258" t="s">
        <v>469</v>
      </c>
      <c r="B102" s="258" t="s">
        <v>424</v>
      </c>
      <c r="C102" s="258" t="s">
        <v>104</v>
      </c>
      <c r="D102" s="258" t="s">
        <v>47</v>
      </c>
      <c r="E102" s="258">
        <v>1.5</v>
      </c>
      <c r="F102" s="258" t="s">
        <v>121</v>
      </c>
      <c r="G102" s="258" t="s">
        <v>2</v>
      </c>
      <c r="H102" s="258" t="s">
        <v>223</v>
      </c>
    </row>
    <row r="103" spans="1:11">
      <c r="A103" s="258" t="s">
        <v>470</v>
      </c>
      <c r="B103" s="258" t="s">
        <v>424</v>
      </c>
      <c r="C103" s="258" t="s">
        <v>104</v>
      </c>
      <c r="D103" s="258" t="s">
        <v>48</v>
      </c>
      <c r="E103" s="258">
        <v>1.6</v>
      </c>
      <c r="F103" s="258" t="s">
        <v>122</v>
      </c>
      <c r="G103" s="258" t="s">
        <v>1</v>
      </c>
      <c r="H103" s="258" t="s">
        <v>220</v>
      </c>
    </row>
    <row r="104" spans="1:11">
      <c r="A104" s="258" t="s">
        <v>471</v>
      </c>
      <c r="B104" s="258" t="s">
        <v>424</v>
      </c>
      <c r="C104" s="258" t="s">
        <v>104</v>
      </c>
      <c r="D104" s="258" t="s">
        <v>49</v>
      </c>
      <c r="E104" s="258">
        <v>1.7</v>
      </c>
      <c r="F104" s="258" t="s">
        <v>222</v>
      </c>
      <c r="G104" s="258" t="s">
        <v>2</v>
      </c>
      <c r="H104" s="258" t="s">
        <v>224</v>
      </c>
    </row>
    <row r="105" spans="1:11">
      <c r="A105" s="258" t="s">
        <v>472</v>
      </c>
      <c r="B105" s="258" t="s">
        <v>424</v>
      </c>
      <c r="C105" s="258" t="s">
        <v>104</v>
      </c>
      <c r="D105" s="258" t="s">
        <v>225</v>
      </c>
      <c r="E105" s="258">
        <v>1.8</v>
      </c>
      <c r="F105" s="258" t="s">
        <v>123</v>
      </c>
      <c r="G105" s="258" t="s">
        <v>1</v>
      </c>
      <c r="H105" s="258" t="s">
        <v>221</v>
      </c>
    </row>
    <row r="106" spans="1:11">
      <c r="A106" s="258" t="s">
        <v>474</v>
      </c>
      <c r="B106" s="258" t="s">
        <v>237</v>
      </c>
      <c r="C106" s="258" t="s">
        <v>100</v>
      </c>
      <c r="D106" s="258" t="s">
        <v>42</v>
      </c>
      <c r="E106" s="258">
        <v>2.1</v>
      </c>
      <c r="F106" s="258" t="s">
        <v>390</v>
      </c>
      <c r="G106" s="258" t="s">
        <v>1</v>
      </c>
      <c r="H106" s="258" t="s">
        <v>391</v>
      </c>
    </row>
    <row r="107" spans="1:11">
      <c r="A107" s="258" t="s">
        <v>475</v>
      </c>
      <c r="B107" s="258" t="s">
        <v>237</v>
      </c>
      <c r="C107" s="258" t="s">
        <v>100</v>
      </c>
      <c r="D107" s="258" t="s">
        <v>43</v>
      </c>
      <c r="E107" s="258">
        <v>2.2000000000000002</v>
      </c>
      <c r="F107" s="258" t="s">
        <v>392</v>
      </c>
      <c r="G107" s="258" t="s">
        <v>2</v>
      </c>
      <c r="H107" s="258" t="s">
        <v>393</v>
      </c>
    </row>
    <row r="108" spans="1:11">
      <c r="A108" s="258" t="s">
        <v>476</v>
      </c>
      <c r="B108" s="258" t="s">
        <v>237</v>
      </c>
      <c r="C108" s="258" t="s">
        <v>100</v>
      </c>
      <c r="D108" s="258" t="s">
        <v>44</v>
      </c>
      <c r="E108" s="258">
        <v>2.2999999999999998</v>
      </c>
      <c r="F108" s="258" t="s">
        <v>234</v>
      </c>
      <c r="G108" s="258" t="s">
        <v>2</v>
      </c>
      <c r="H108" s="258" t="s">
        <v>235</v>
      </c>
    </row>
    <row r="109" spans="1:11">
      <c r="A109" s="258" t="s">
        <v>477</v>
      </c>
      <c r="B109" s="258" t="s">
        <v>237</v>
      </c>
      <c r="C109" s="258" t="s">
        <v>100</v>
      </c>
      <c r="D109" s="258" t="s">
        <v>45</v>
      </c>
      <c r="E109" s="258">
        <v>2.4</v>
      </c>
      <c r="F109" s="258" t="s">
        <v>418</v>
      </c>
      <c r="G109" s="258" t="s">
        <v>1</v>
      </c>
      <c r="H109" s="258" t="s">
        <v>421</v>
      </c>
    </row>
    <row r="110" spans="1:11">
      <c r="A110" s="258" t="s">
        <v>478</v>
      </c>
      <c r="B110" s="258" t="s">
        <v>237</v>
      </c>
      <c r="C110" s="258" t="s">
        <v>100</v>
      </c>
      <c r="D110" s="258" t="s">
        <v>47</v>
      </c>
      <c r="E110" s="258">
        <v>2.5</v>
      </c>
      <c r="F110" s="258" t="s">
        <v>394</v>
      </c>
      <c r="G110" s="258" t="s">
        <v>2</v>
      </c>
      <c r="H110" s="258" t="s">
        <v>395</v>
      </c>
    </row>
    <row r="111" spans="1:11">
      <c r="A111" s="258" t="s">
        <v>480</v>
      </c>
      <c r="B111" s="258" t="s">
        <v>260</v>
      </c>
      <c r="C111" s="258" t="s">
        <v>103</v>
      </c>
      <c r="D111" s="258" t="s">
        <v>42</v>
      </c>
      <c r="E111" s="258">
        <v>3.1</v>
      </c>
      <c r="F111" s="258" t="s">
        <v>249</v>
      </c>
      <c r="G111" s="258" t="s">
        <v>132</v>
      </c>
      <c r="H111" s="258" t="s">
        <v>255</v>
      </c>
    </row>
    <row r="112" spans="1:11">
      <c r="A112" s="258" t="s">
        <v>481</v>
      </c>
      <c r="B112" s="258" t="s">
        <v>260</v>
      </c>
      <c r="C112" s="258" t="s">
        <v>103</v>
      </c>
      <c r="D112" s="258" t="s">
        <v>43</v>
      </c>
      <c r="E112" s="258">
        <v>3.2</v>
      </c>
      <c r="F112" s="258" t="s">
        <v>250</v>
      </c>
      <c r="G112" s="258" t="s">
        <v>2</v>
      </c>
      <c r="H112" s="258" t="s">
        <v>256</v>
      </c>
    </row>
    <row r="113" spans="1:8">
      <c r="A113" s="258" t="s">
        <v>482</v>
      </c>
      <c r="B113" s="258" t="s">
        <v>260</v>
      </c>
      <c r="C113" s="258" t="s">
        <v>103</v>
      </c>
      <c r="D113" s="258" t="s">
        <v>45</v>
      </c>
      <c r="E113" s="258">
        <v>3.3</v>
      </c>
      <c r="F113" s="258" t="s">
        <v>251</v>
      </c>
      <c r="G113" s="258" t="s">
        <v>2</v>
      </c>
      <c r="H113" s="258" t="s">
        <v>257</v>
      </c>
    </row>
    <row r="114" spans="1:8">
      <c r="A114" s="258" t="s">
        <v>483</v>
      </c>
      <c r="B114" s="258" t="s">
        <v>260</v>
      </c>
      <c r="C114" s="258" t="s">
        <v>103</v>
      </c>
      <c r="D114" s="258" t="s">
        <v>46</v>
      </c>
      <c r="E114" s="258">
        <v>3.4</v>
      </c>
      <c r="F114" s="258" t="s">
        <v>252</v>
      </c>
      <c r="G114" s="258" t="s">
        <v>2</v>
      </c>
      <c r="H114" s="258" t="s">
        <v>396</v>
      </c>
    </row>
    <row r="115" spans="1:8">
      <c r="A115" s="258" t="s">
        <v>484</v>
      </c>
      <c r="B115" s="258" t="s">
        <v>260</v>
      </c>
      <c r="C115" s="258" t="s">
        <v>103</v>
      </c>
      <c r="D115" s="258" t="s">
        <v>47</v>
      </c>
      <c r="E115" s="258">
        <v>3.5</v>
      </c>
      <c r="F115" s="258" t="s">
        <v>253</v>
      </c>
      <c r="G115" s="258" t="s">
        <v>1</v>
      </c>
      <c r="H115" s="258" t="s">
        <v>258</v>
      </c>
    </row>
    <row r="116" spans="1:8">
      <c r="A116" s="258" t="s">
        <v>485</v>
      </c>
      <c r="B116" s="258" t="s">
        <v>260</v>
      </c>
      <c r="C116" s="258" t="s">
        <v>103</v>
      </c>
      <c r="D116" s="258" t="s">
        <v>48</v>
      </c>
      <c r="E116" s="258">
        <v>3.6</v>
      </c>
      <c r="F116" s="258" t="s">
        <v>254</v>
      </c>
      <c r="G116" s="258" t="s">
        <v>1</v>
      </c>
      <c r="H116" s="258" t="s">
        <v>397</v>
      </c>
    </row>
    <row r="117" spans="1:8">
      <c r="A117" s="258" t="s">
        <v>489</v>
      </c>
      <c r="B117" s="258" t="s">
        <v>260</v>
      </c>
      <c r="C117" s="258" t="s">
        <v>105</v>
      </c>
      <c r="D117" s="258" t="s">
        <v>42</v>
      </c>
      <c r="E117" s="258">
        <v>3.1</v>
      </c>
      <c r="F117" s="258" t="s">
        <v>249</v>
      </c>
      <c r="H117" s="258" t="s">
        <v>255</v>
      </c>
    </row>
    <row r="118" spans="1:8">
      <c r="A118" s="258" t="s">
        <v>490</v>
      </c>
      <c r="B118" s="258" t="s">
        <v>260</v>
      </c>
      <c r="C118" s="258" t="s">
        <v>105</v>
      </c>
      <c r="D118" s="258" t="s">
        <v>43</v>
      </c>
      <c r="E118" s="258">
        <v>3.2</v>
      </c>
      <c r="F118" s="258" t="s">
        <v>250</v>
      </c>
      <c r="H118" s="258" t="s">
        <v>256</v>
      </c>
    </row>
    <row r="119" spans="1:8">
      <c r="A119" s="258" t="s">
        <v>491</v>
      </c>
      <c r="B119" s="258" t="s">
        <v>260</v>
      </c>
      <c r="C119" s="258" t="s">
        <v>105</v>
      </c>
      <c r="D119" s="258" t="s">
        <v>45</v>
      </c>
      <c r="E119" s="258">
        <v>3.3</v>
      </c>
      <c r="F119" s="258" t="s">
        <v>251</v>
      </c>
      <c r="H119" s="258" t="s">
        <v>257</v>
      </c>
    </row>
    <row r="120" spans="1:8">
      <c r="A120" s="258" t="s">
        <v>492</v>
      </c>
      <c r="B120" s="258" t="s">
        <v>260</v>
      </c>
      <c r="C120" s="258" t="s">
        <v>105</v>
      </c>
      <c r="D120" s="258" t="s">
        <v>46</v>
      </c>
      <c r="E120" s="258">
        <v>3.4</v>
      </c>
      <c r="F120" s="258" t="s">
        <v>252</v>
      </c>
      <c r="H120" s="258" t="s">
        <v>396</v>
      </c>
    </row>
    <row r="121" spans="1:8">
      <c r="A121" s="258" t="s">
        <v>493</v>
      </c>
      <c r="B121" s="258" t="s">
        <v>260</v>
      </c>
      <c r="C121" s="258" t="s">
        <v>105</v>
      </c>
      <c r="D121" s="258" t="s">
        <v>47</v>
      </c>
      <c r="E121" s="258">
        <v>3.5</v>
      </c>
      <c r="F121" s="258" t="s">
        <v>253</v>
      </c>
      <c r="H121" s="258" t="s">
        <v>258</v>
      </c>
    </row>
    <row r="122" spans="1:8">
      <c r="A122" s="258" t="s">
        <v>494</v>
      </c>
      <c r="B122" s="258" t="s">
        <v>260</v>
      </c>
      <c r="C122" s="258" t="s">
        <v>105</v>
      </c>
      <c r="D122" s="258" t="s">
        <v>48</v>
      </c>
      <c r="E122" s="258">
        <v>3.6</v>
      </c>
      <c r="F122" s="258" t="s">
        <v>254</v>
      </c>
      <c r="H122" s="258" t="s">
        <v>397</v>
      </c>
    </row>
    <row r="123" spans="1:8">
      <c r="A123" s="258" t="s">
        <v>496</v>
      </c>
      <c r="B123" s="258" t="s">
        <v>260</v>
      </c>
      <c r="C123" s="258" t="s">
        <v>106</v>
      </c>
      <c r="D123" s="258" t="s">
        <v>42</v>
      </c>
      <c r="E123" s="258">
        <v>3.1</v>
      </c>
      <c r="F123" s="258" t="s">
        <v>249</v>
      </c>
      <c r="H123" s="258" t="s">
        <v>255</v>
      </c>
    </row>
    <row r="124" spans="1:8">
      <c r="A124" s="258" t="s">
        <v>497</v>
      </c>
      <c r="B124" s="258" t="s">
        <v>260</v>
      </c>
      <c r="C124" s="258" t="s">
        <v>106</v>
      </c>
      <c r="D124" s="258" t="s">
        <v>43</v>
      </c>
      <c r="E124" s="258">
        <v>3.2</v>
      </c>
      <c r="F124" s="258" t="s">
        <v>250</v>
      </c>
      <c r="H124" s="258" t="s">
        <v>256</v>
      </c>
    </row>
    <row r="125" spans="1:8">
      <c r="A125" s="258" t="s">
        <v>498</v>
      </c>
      <c r="B125" s="258" t="s">
        <v>260</v>
      </c>
      <c r="C125" s="258" t="s">
        <v>106</v>
      </c>
      <c r="D125" s="258" t="s">
        <v>45</v>
      </c>
      <c r="E125" s="258">
        <v>3.3</v>
      </c>
      <c r="F125" s="258" t="s">
        <v>251</v>
      </c>
      <c r="H125" s="258" t="s">
        <v>257</v>
      </c>
    </row>
    <row r="126" spans="1:8">
      <c r="A126" s="258" t="s">
        <v>499</v>
      </c>
      <c r="B126" s="258" t="s">
        <v>260</v>
      </c>
      <c r="C126" s="258" t="s">
        <v>106</v>
      </c>
      <c r="D126" s="258" t="s">
        <v>46</v>
      </c>
      <c r="E126" s="258">
        <v>3.4</v>
      </c>
      <c r="F126" s="258" t="s">
        <v>252</v>
      </c>
      <c r="H126" s="258" t="s">
        <v>396</v>
      </c>
    </row>
    <row r="127" spans="1:8">
      <c r="A127" s="258" t="s">
        <v>500</v>
      </c>
      <c r="B127" s="258" t="s">
        <v>260</v>
      </c>
      <c r="C127" s="258" t="s">
        <v>106</v>
      </c>
      <c r="D127" s="258" t="s">
        <v>47</v>
      </c>
      <c r="E127" s="258">
        <v>3.5</v>
      </c>
      <c r="F127" s="258" t="s">
        <v>253</v>
      </c>
      <c r="H127" s="258" t="s">
        <v>258</v>
      </c>
    </row>
    <row r="128" spans="1:8">
      <c r="A128" s="258" t="s">
        <v>501</v>
      </c>
      <c r="B128" s="258" t="s">
        <v>260</v>
      </c>
      <c r="C128" s="258" t="s">
        <v>106</v>
      </c>
      <c r="D128" s="258" t="s">
        <v>48</v>
      </c>
      <c r="E128" s="258">
        <v>3.6</v>
      </c>
      <c r="F128" s="258" t="s">
        <v>254</v>
      </c>
      <c r="H128" s="258" t="s">
        <v>397</v>
      </c>
    </row>
    <row r="129" spans="1:6">
      <c r="A129" s="258" t="s">
        <v>502</v>
      </c>
      <c r="B129" s="258" t="s">
        <v>298</v>
      </c>
      <c r="C129" s="258" t="s">
        <v>100</v>
      </c>
      <c r="D129" s="258" t="s">
        <v>44</v>
      </c>
      <c r="E129" s="258">
        <v>4.3</v>
      </c>
      <c r="F129" s="258" t="s">
        <v>300</v>
      </c>
    </row>
    <row r="130" spans="1:6">
      <c r="A130" s="258" t="s">
        <v>503</v>
      </c>
      <c r="B130" s="258" t="s">
        <v>298</v>
      </c>
      <c r="C130" s="258" t="s">
        <v>100</v>
      </c>
      <c r="D130" s="258" t="s">
        <v>46</v>
      </c>
      <c r="E130" s="258">
        <v>4.5</v>
      </c>
      <c r="F130" s="258" t="s">
        <v>422</v>
      </c>
    </row>
    <row r="131" spans="1:6">
      <c r="A131" s="258" t="s">
        <v>504</v>
      </c>
      <c r="B131" s="258" t="s">
        <v>298</v>
      </c>
      <c r="C131" s="258" t="s">
        <v>100</v>
      </c>
      <c r="D131" s="258" t="s">
        <v>47</v>
      </c>
      <c r="E131" s="258">
        <v>4.5999999999999996</v>
      </c>
      <c r="F131" s="258" t="s">
        <v>302</v>
      </c>
    </row>
    <row r="132" spans="1:6">
      <c r="A132" s="258" t="s">
        <v>505</v>
      </c>
      <c r="B132" s="258" t="s">
        <v>298</v>
      </c>
      <c r="C132" s="258" t="s">
        <v>101</v>
      </c>
      <c r="D132" s="258" t="s">
        <v>44</v>
      </c>
      <c r="E132" s="258">
        <v>4.3</v>
      </c>
      <c r="F132" s="258" t="s">
        <v>300</v>
      </c>
    </row>
    <row r="133" spans="1:6">
      <c r="A133" s="258" t="s">
        <v>506</v>
      </c>
      <c r="B133" s="258" t="s">
        <v>298</v>
      </c>
      <c r="C133" s="258" t="s">
        <v>101</v>
      </c>
      <c r="D133" s="258" t="s">
        <v>46</v>
      </c>
      <c r="E133" s="258">
        <v>4.5</v>
      </c>
      <c r="F133" s="258" t="s">
        <v>422</v>
      </c>
    </row>
    <row r="134" spans="1:6">
      <c r="A134" s="258" t="s">
        <v>507</v>
      </c>
      <c r="B134" s="258" t="s">
        <v>298</v>
      </c>
      <c r="C134" s="258" t="s">
        <v>101</v>
      </c>
      <c r="D134" s="258" t="s">
        <v>47</v>
      </c>
      <c r="E134" s="258">
        <v>4.5999999999999996</v>
      </c>
      <c r="F134" s="258"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D5BD-AE95-5A49-8C7C-5212D4EA4BEB}">
  <sheetPr codeName="Hoja7"/>
  <dimension ref="A1:AM146"/>
  <sheetViews>
    <sheetView tabSelected="1" topLeftCell="A13" zoomScale="120" zoomScaleNormal="120" workbookViewId="0">
      <selection activeCell="C17" sqref="C17"/>
    </sheetView>
  </sheetViews>
  <sheetFormatPr defaultColWidth="11.1640625" defaultRowHeight="16"/>
  <cols>
    <col min="1" max="1" width="3.83203125" customWidth="1"/>
    <col min="2" max="2" width="18.33203125" customWidth="1"/>
    <col min="3" max="3" width="66" customWidth="1"/>
    <col min="4" max="5" width="9.5" customWidth="1"/>
    <col min="6" max="7" width="50.83203125" customWidth="1"/>
    <col min="8" max="8" width="14.83203125" customWidth="1"/>
    <col min="9" max="9" width="8.83203125" customWidth="1"/>
    <col min="10" max="10" width="9.5" customWidth="1"/>
  </cols>
  <sheetData>
    <row r="1" spans="1:39" ht="36" customHeight="1" thickBot="1">
      <c r="A1" s="178"/>
      <c r="B1" s="184" t="s">
        <v>375</v>
      </c>
      <c r="C1" s="184" t="s">
        <v>40</v>
      </c>
      <c r="D1" s="185"/>
      <c r="E1" s="186"/>
      <c r="F1" s="191"/>
      <c r="G1" s="20"/>
      <c r="H1" s="15"/>
      <c r="I1" s="15"/>
      <c r="J1" s="15"/>
      <c r="K1" s="15"/>
      <c r="L1" s="162" t="s">
        <v>41</v>
      </c>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pans="1:39" ht="36" customHeight="1">
      <c r="A2" s="177"/>
      <c r="B2" s="263" t="s">
        <v>407</v>
      </c>
      <c r="C2" s="154" t="s">
        <v>376</v>
      </c>
      <c r="D2" s="155"/>
      <c r="E2" s="179"/>
      <c r="F2" s="190" t="s">
        <v>204</v>
      </c>
      <c r="G2" s="3"/>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39" ht="52" customHeight="1">
      <c r="A3" s="5"/>
      <c r="B3" s="57" t="s">
        <v>0</v>
      </c>
      <c r="C3" s="266" t="s">
        <v>487</v>
      </c>
      <c r="D3" s="235" t="s">
        <v>381</v>
      </c>
      <c r="E3" s="235" t="s">
        <v>54</v>
      </c>
      <c r="F3" s="236" t="s">
        <v>209</v>
      </c>
      <c r="G3" s="3"/>
      <c r="H3" s="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39" ht="52" customHeight="1" thickBot="1">
      <c r="A4" s="7"/>
      <c r="B4" s="58" t="s">
        <v>377</v>
      </c>
      <c r="C4" s="267" t="s">
        <v>486</v>
      </c>
      <c r="D4" s="264" t="s">
        <v>38</v>
      </c>
      <c r="E4" s="265" t="s">
        <v>57</v>
      </c>
      <c r="F4" s="156" t="s">
        <v>59</v>
      </c>
      <c r="G4" s="3"/>
      <c r="H4" s="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ht="22" customHeight="1" thickBot="1">
      <c r="A5" s="22"/>
      <c r="B5" s="67"/>
      <c r="C5" s="68"/>
      <c r="D5" s="69"/>
      <c r="E5" s="70"/>
      <c r="F5" s="71"/>
      <c r="G5" s="24"/>
      <c r="H5" s="2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ht="22" customHeight="1" thickBot="1">
      <c r="A6" s="23"/>
      <c r="B6" s="72"/>
      <c r="C6" s="30"/>
      <c r="D6" s="73"/>
      <c r="E6" s="33"/>
      <c r="F6" s="55"/>
      <c r="G6" s="33"/>
      <c r="H6" s="33"/>
      <c r="I6" s="66"/>
      <c r="J6" s="33"/>
      <c r="K6" s="24"/>
      <c r="L6" s="24"/>
      <c r="M6" s="24"/>
      <c r="N6" s="24"/>
      <c r="O6" s="24"/>
      <c r="P6" s="24"/>
      <c r="Q6" s="24"/>
      <c r="R6" s="24"/>
      <c r="S6" s="24"/>
      <c r="T6" s="24"/>
      <c r="U6" s="15"/>
      <c r="V6" s="15"/>
      <c r="W6" s="15"/>
      <c r="X6" s="15"/>
      <c r="Y6" s="15"/>
      <c r="Z6" s="15"/>
      <c r="AA6" s="15"/>
      <c r="AB6" s="15"/>
      <c r="AC6" s="15"/>
      <c r="AD6" s="15"/>
      <c r="AE6" s="15"/>
      <c r="AF6" s="15"/>
      <c r="AG6" s="15"/>
      <c r="AH6" s="15"/>
      <c r="AI6" s="15"/>
      <c r="AJ6" s="15"/>
      <c r="AK6" s="15"/>
      <c r="AL6" s="15"/>
      <c r="AM6" s="15"/>
    </row>
    <row r="7" spans="1:39" ht="32" customHeight="1" thickBot="1">
      <c r="A7" s="23"/>
      <c r="B7" s="42" t="str">
        <f>+B2</f>
        <v>01-2025</v>
      </c>
      <c r="C7" s="252" t="s">
        <v>388</v>
      </c>
      <c r="D7" s="284" t="s">
        <v>417</v>
      </c>
      <c r="E7" s="286" t="s">
        <v>416</v>
      </c>
      <c r="F7" s="53" t="s">
        <v>168</v>
      </c>
      <c r="G7" s="44"/>
      <c r="H7" s="111" t="s">
        <v>153</v>
      </c>
      <c r="I7" s="282" t="s">
        <v>403</v>
      </c>
      <c r="J7" s="283"/>
      <c r="K7" s="32"/>
      <c r="L7" s="24"/>
      <c r="M7" s="24"/>
      <c r="N7" s="24"/>
      <c r="O7" s="24"/>
      <c r="P7" s="24"/>
      <c r="Q7" s="24"/>
      <c r="R7" s="24"/>
      <c r="S7" s="24"/>
      <c r="T7" s="24"/>
      <c r="U7" s="15"/>
      <c r="V7" s="15"/>
      <c r="W7" s="15"/>
      <c r="X7" s="15"/>
      <c r="Y7" s="15"/>
      <c r="Z7" s="15"/>
      <c r="AA7" s="15"/>
      <c r="AB7" s="15"/>
      <c r="AC7" s="15"/>
      <c r="AD7" s="15"/>
      <c r="AE7" s="15"/>
      <c r="AF7" s="15"/>
      <c r="AG7" s="15"/>
      <c r="AH7" s="15"/>
      <c r="AI7" s="15"/>
      <c r="AJ7" s="15"/>
      <c r="AK7" s="15"/>
      <c r="AL7" s="15"/>
      <c r="AM7" s="15"/>
    </row>
    <row r="8" spans="1:39" ht="32" customHeight="1" thickBot="1">
      <c r="A8" s="1"/>
      <c r="B8" s="41"/>
      <c r="C8" s="36" t="s">
        <v>69</v>
      </c>
      <c r="D8" s="285"/>
      <c r="E8" s="287"/>
      <c r="F8" s="253" t="s">
        <v>404</v>
      </c>
      <c r="G8" s="45" t="s">
        <v>167</v>
      </c>
      <c r="H8" s="110" t="s">
        <v>154</v>
      </c>
      <c r="I8" s="46" t="s">
        <v>84</v>
      </c>
      <c r="J8" s="77" t="s">
        <v>85</v>
      </c>
      <c r="K8" s="32"/>
      <c r="L8" s="24"/>
      <c r="M8" s="24"/>
      <c r="N8" s="24"/>
      <c r="O8" s="24"/>
      <c r="P8" s="24"/>
      <c r="Q8" s="24"/>
      <c r="R8" s="24"/>
      <c r="S8" s="24"/>
      <c r="T8" s="24"/>
      <c r="U8" s="15"/>
      <c r="V8" s="15"/>
      <c r="W8" s="15"/>
      <c r="X8" s="15"/>
      <c r="Y8" s="15"/>
      <c r="Z8" s="15"/>
      <c r="AA8" s="15"/>
      <c r="AB8" s="15"/>
      <c r="AC8" s="15"/>
      <c r="AD8" s="15"/>
      <c r="AE8" s="15"/>
      <c r="AF8" s="15"/>
      <c r="AG8" s="15"/>
      <c r="AH8" s="15"/>
      <c r="AI8" s="15"/>
      <c r="AJ8" s="15"/>
      <c r="AK8" s="15"/>
      <c r="AL8" s="15"/>
      <c r="AM8" s="15"/>
    </row>
    <row r="9" spans="1:39" ht="52" customHeight="1" thickBot="1">
      <c r="A9" s="25"/>
      <c r="B9" s="51"/>
      <c r="C9" s="28" t="s">
        <v>163</v>
      </c>
      <c r="D9" s="151" t="s">
        <v>71</v>
      </c>
      <c r="E9" s="38">
        <v>1</v>
      </c>
      <c r="F9" s="198" t="str">
        <f>+F8</f>
        <v>PABLO CORTEZ</v>
      </c>
      <c r="G9" s="75" t="s">
        <v>115</v>
      </c>
      <c r="H9" s="151" t="s">
        <v>86</v>
      </c>
      <c r="I9" s="256" t="s">
        <v>71</v>
      </c>
      <c r="J9" s="254" t="s">
        <v>210</v>
      </c>
      <c r="K9" s="32"/>
      <c r="L9" s="24"/>
      <c r="M9" s="24"/>
      <c r="N9" s="24"/>
      <c r="O9" s="24"/>
      <c r="P9" s="24"/>
      <c r="Q9" s="24"/>
      <c r="R9" s="24"/>
      <c r="S9" s="24"/>
      <c r="T9" s="24"/>
      <c r="U9" s="15"/>
      <c r="V9" s="15"/>
      <c r="W9" s="15"/>
      <c r="X9" s="15"/>
      <c r="Y9" s="15"/>
      <c r="Z9" s="15"/>
      <c r="AA9" s="15"/>
      <c r="AB9" s="15"/>
      <c r="AC9" s="15"/>
      <c r="AD9" s="15"/>
      <c r="AE9" s="15"/>
      <c r="AF9" s="15"/>
      <c r="AG9" s="15"/>
      <c r="AH9" s="15"/>
      <c r="AI9" s="15"/>
      <c r="AJ9" s="15"/>
      <c r="AK9" s="15"/>
      <c r="AL9" s="15"/>
      <c r="AM9" s="15"/>
    </row>
    <row r="10" spans="1:39" ht="52" customHeight="1" thickBot="1">
      <c r="A10" s="25"/>
      <c r="B10" s="51"/>
      <c r="C10" s="28" t="s">
        <v>378</v>
      </c>
      <c r="D10" s="151" t="s">
        <v>71</v>
      </c>
      <c r="E10" s="38">
        <v>2</v>
      </c>
      <c r="F10" s="198" t="str">
        <f>+F8</f>
        <v>PABLO CORTEZ</v>
      </c>
      <c r="G10" s="75" t="s">
        <v>165</v>
      </c>
      <c r="H10" s="151" t="s">
        <v>86</v>
      </c>
      <c r="I10" s="256" t="s">
        <v>71</v>
      </c>
      <c r="J10" s="254" t="s">
        <v>210</v>
      </c>
      <c r="K10" s="32"/>
      <c r="L10" s="24"/>
      <c r="M10" s="24"/>
      <c r="N10" s="24"/>
      <c r="O10" s="24"/>
      <c r="P10" s="24"/>
      <c r="Q10" s="24"/>
      <c r="R10" s="24"/>
      <c r="S10" s="24"/>
      <c r="T10" s="24"/>
      <c r="U10" s="15"/>
      <c r="V10" s="15"/>
      <c r="W10" s="15"/>
      <c r="X10" s="15"/>
      <c r="Y10" s="15"/>
      <c r="Z10" s="15"/>
      <c r="AA10" s="15"/>
      <c r="AB10" s="15"/>
      <c r="AC10" s="15"/>
      <c r="AD10" s="15"/>
      <c r="AE10" s="15"/>
      <c r="AF10" s="15"/>
      <c r="AG10" s="15"/>
      <c r="AH10" s="15"/>
      <c r="AI10" s="15"/>
      <c r="AJ10" s="15"/>
      <c r="AK10" s="15"/>
      <c r="AL10" s="15"/>
      <c r="AM10" s="15"/>
    </row>
    <row r="11" spans="1:39" ht="52" customHeight="1" thickBot="1">
      <c r="A11" s="25"/>
      <c r="B11" s="51"/>
      <c r="C11" s="28" t="s">
        <v>379</v>
      </c>
      <c r="D11" s="151" t="s">
        <v>72</v>
      </c>
      <c r="E11" s="38">
        <v>3</v>
      </c>
      <c r="F11" s="198" t="str">
        <f>+F8</f>
        <v>PABLO CORTEZ</v>
      </c>
      <c r="G11" s="75" t="s">
        <v>166</v>
      </c>
      <c r="H11" s="151" t="s">
        <v>83</v>
      </c>
      <c r="I11" s="256" t="s">
        <v>72</v>
      </c>
      <c r="J11" s="254" t="s">
        <v>79</v>
      </c>
      <c r="K11" s="32"/>
      <c r="L11" s="24"/>
      <c r="M11" s="24"/>
      <c r="N11" s="24"/>
      <c r="O11" s="24"/>
      <c r="P11" s="24"/>
      <c r="Q11" s="24"/>
      <c r="R11" s="24"/>
      <c r="S11" s="24"/>
      <c r="T11" s="24"/>
      <c r="U11" s="15"/>
      <c r="V11" s="15"/>
      <c r="W11" s="15"/>
      <c r="X11" s="15"/>
      <c r="Y11" s="15"/>
      <c r="Z11" s="15"/>
      <c r="AA11" s="15"/>
      <c r="AB11" s="15"/>
      <c r="AC11" s="15"/>
      <c r="AD11" s="15"/>
      <c r="AE11" s="15"/>
      <c r="AF11" s="15"/>
      <c r="AG11" s="15"/>
      <c r="AH11" s="15"/>
      <c r="AI11" s="15"/>
      <c r="AJ11" s="15"/>
      <c r="AK11" s="15"/>
      <c r="AL11" s="15"/>
      <c r="AM11" s="15"/>
    </row>
    <row r="12" spans="1:39" ht="52" customHeight="1" thickBot="1">
      <c r="A12" s="25"/>
      <c r="B12" s="87"/>
      <c r="C12" s="157" t="s">
        <v>380</v>
      </c>
      <c r="D12" s="197" t="s">
        <v>71</v>
      </c>
      <c r="E12" s="38">
        <v>4</v>
      </c>
      <c r="F12" s="198" t="str">
        <f>+F8</f>
        <v>PABLO CORTEZ</v>
      </c>
      <c r="G12" s="237" t="s">
        <v>164</v>
      </c>
      <c r="H12" s="197" t="s">
        <v>86</v>
      </c>
      <c r="I12" s="256" t="s">
        <v>73</v>
      </c>
      <c r="J12" s="254" t="s">
        <v>210</v>
      </c>
      <c r="K12" s="32"/>
      <c r="L12" s="24"/>
      <c r="M12" s="24"/>
      <c r="N12" s="24"/>
      <c r="O12" s="24"/>
      <c r="P12" s="24"/>
      <c r="Q12" s="24"/>
      <c r="R12" s="24"/>
      <c r="S12" s="24"/>
      <c r="T12" s="24"/>
      <c r="U12" s="2"/>
      <c r="V12" s="2"/>
      <c r="W12" s="2"/>
      <c r="X12" s="2"/>
      <c r="Y12" s="2"/>
      <c r="Z12" s="15"/>
      <c r="AA12" s="15"/>
      <c r="AB12" s="15"/>
      <c r="AC12" s="15"/>
      <c r="AD12" s="15"/>
      <c r="AE12" s="15"/>
      <c r="AF12" s="15"/>
      <c r="AG12" s="15"/>
      <c r="AH12" s="15"/>
      <c r="AI12" s="15"/>
      <c r="AJ12" s="15"/>
      <c r="AK12" s="15"/>
      <c r="AL12" s="15"/>
      <c r="AM12" s="15"/>
    </row>
    <row r="13" spans="1:39" ht="52" customHeight="1" thickBot="1">
      <c r="A13" s="25"/>
      <c r="B13" s="52"/>
      <c r="C13" s="47" t="s">
        <v>208</v>
      </c>
      <c r="D13" s="152" t="s">
        <v>71</v>
      </c>
      <c r="E13" s="74">
        <v>5</v>
      </c>
      <c r="F13" s="199" t="str">
        <f>+F8</f>
        <v>PABLO CORTEZ</v>
      </c>
      <c r="G13" s="74"/>
      <c r="H13" s="152" t="s">
        <v>87</v>
      </c>
      <c r="I13" s="140" t="s">
        <v>73</v>
      </c>
      <c r="J13" s="255" t="s">
        <v>210</v>
      </c>
      <c r="K13" s="32"/>
      <c r="L13" s="24"/>
      <c r="M13" s="24"/>
      <c r="N13" s="24"/>
      <c r="O13" s="24"/>
      <c r="P13" s="24"/>
      <c r="Q13" s="24"/>
      <c r="R13" s="24"/>
      <c r="S13" s="24"/>
      <c r="T13" s="24"/>
      <c r="U13" s="24"/>
      <c r="V13" s="24"/>
      <c r="W13" s="24"/>
      <c r="X13" s="24"/>
      <c r="Y13" s="24"/>
      <c r="Z13" s="15"/>
      <c r="AA13" s="15"/>
      <c r="AB13" s="15"/>
      <c r="AC13" s="15"/>
      <c r="AD13" s="15"/>
      <c r="AE13" s="15"/>
      <c r="AF13" s="15"/>
      <c r="AG13" s="15"/>
      <c r="AH13" s="15"/>
      <c r="AI13" s="15"/>
      <c r="AJ13" s="15"/>
      <c r="AK13" s="15"/>
      <c r="AL13" s="15"/>
      <c r="AM13" s="15"/>
    </row>
    <row r="14" spans="1:39" ht="32" customHeight="1" thickBot="1">
      <c r="A14" s="23"/>
      <c r="B14" s="42" t="str">
        <f>+B7</f>
        <v>01-2025</v>
      </c>
      <c r="C14" s="251" t="s">
        <v>415</v>
      </c>
      <c r="D14" s="284" t="s">
        <v>417</v>
      </c>
      <c r="E14" s="286" t="s">
        <v>416</v>
      </c>
      <c r="F14" s="53" t="s">
        <v>168</v>
      </c>
      <c r="G14" s="44"/>
      <c r="H14" s="111" t="s">
        <v>153</v>
      </c>
      <c r="I14" s="282" t="s">
        <v>403</v>
      </c>
      <c r="J14" s="283"/>
      <c r="K14" s="32"/>
      <c r="L14" s="24"/>
      <c r="M14" s="24"/>
      <c r="N14" s="24"/>
      <c r="O14" s="24"/>
      <c r="P14" s="24"/>
      <c r="Q14" s="24"/>
      <c r="R14" s="24"/>
      <c r="S14" s="24"/>
      <c r="T14" s="24"/>
      <c r="U14" s="15"/>
      <c r="V14" s="15"/>
      <c r="W14" s="15"/>
      <c r="X14" s="15"/>
      <c r="Y14" s="15"/>
      <c r="Z14" s="15"/>
      <c r="AA14" s="15"/>
      <c r="AB14" s="15"/>
      <c r="AC14" s="15"/>
      <c r="AD14" s="15"/>
      <c r="AE14" s="15"/>
      <c r="AF14" s="15"/>
      <c r="AG14" s="15"/>
      <c r="AH14" s="15"/>
      <c r="AI14" s="15"/>
      <c r="AJ14" s="15"/>
      <c r="AK14" s="15"/>
      <c r="AL14" s="15"/>
      <c r="AM14" s="15"/>
    </row>
    <row r="15" spans="1:39" ht="32" customHeight="1" thickBot="1">
      <c r="A15" s="1"/>
      <c r="B15" s="41"/>
      <c r="C15" s="36" t="s">
        <v>69</v>
      </c>
      <c r="D15" s="285"/>
      <c r="E15" s="287"/>
      <c r="F15" s="238" t="s">
        <v>404</v>
      </c>
      <c r="G15" s="45" t="s">
        <v>167</v>
      </c>
      <c r="H15" s="110" t="s">
        <v>154</v>
      </c>
      <c r="I15" s="46" t="s">
        <v>84</v>
      </c>
      <c r="J15" s="77" t="s">
        <v>85</v>
      </c>
      <c r="K15" s="32"/>
      <c r="L15" s="24"/>
      <c r="M15" s="24"/>
      <c r="N15" s="24"/>
      <c r="O15" s="24"/>
      <c r="P15" s="24"/>
      <c r="Q15" s="24"/>
      <c r="R15" s="24"/>
      <c r="S15" s="24"/>
      <c r="T15" s="24"/>
      <c r="U15" s="15"/>
      <c r="V15" s="15"/>
      <c r="W15" s="15"/>
      <c r="X15" s="15"/>
      <c r="Y15" s="15"/>
      <c r="Z15" s="15"/>
      <c r="AA15" s="15"/>
      <c r="AB15" s="15"/>
      <c r="AC15" s="15"/>
      <c r="AD15" s="15"/>
      <c r="AE15" s="15"/>
      <c r="AF15" s="15"/>
      <c r="AG15" s="15"/>
      <c r="AH15" s="15"/>
      <c r="AI15" s="15"/>
      <c r="AJ15" s="15"/>
      <c r="AK15" s="15"/>
      <c r="AL15" s="15"/>
      <c r="AM15" s="15"/>
    </row>
    <row r="16" spans="1:39" ht="52" customHeight="1" thickBot="1">
      <c r="A16" s="25"/>
      <c r="B16" s="51"/>
      <c r="C16" s="249" t="s">
        <v>212</v>
      </c>
      <c r="D16" s="197" t="s">
        <v>73</v>
      </c>
      <c r="E16" s="75">
        <v>6.1</v>
      </c>
      <c r="F16" s="198" t="str">
        <f>+F15</f>
        <v>PABLO CORTEZ</v>
      </c>
      <c r="G16" s="145" t="s">
        <v>405</v>
      </c>
      <c r="H16" s="151"/>
      <c r="I16" s="256"/>
      <c r="J16" s="254"/>
      <c r="K16" s="32"/>
      <c r="L16" s="24"/>
      <c r="M16" s="24"/>
      <c r="N16" s="24"/>
      <c r="O16" s="24"/>
      <c r="P16" s="24"/>
      <c r="Q16" s="24"/>
      <c r="R16" s="24"/>
      <c r="S16" s="24"/>
      <c r="T16" s="24"/>
      <c r="U16" s="24"/>
      <c r="V16" s="24"/>
      <c r="W16" s="24"/>
      <c r="X16" s="24"/>
      <c r="Y16" s="24"/>
      <c r="Z16" s="15"/>
      <c r="AA16" s="15"/>
      <c r="AB16" s="15"/>
      <c r="AC16" s="15"/>
      <c r="AD16" s="15"/>
      <c r="AE16" s="15"/>
      <c r="AF16" s="15"/>
      <c r="AG16" s="15"/>
      <c r="AH16" s="15"/>
      <c r="AI16" s="15"/>
      <c r="AJ16" s="15"/>
      <c r="AK16" s="15"/>
      <c r="AL16" s="15"/>
      <c r="AM16" s="15"/>
    </row>
    <row r="17" spans="1:39" ht="52" customHeight="1" thickBot="1">
      <c r="A17" s="25"/>
      <c r="B17" s="51"/>
      <c r="C17" s="249" t="s">
        <v>217</v>
      </c>
      <c r="D17" s="200" t="s">
        <v>76</v>
      </c>
      <c r="E17" s="75">
        <v>6.2</v>
      </c>
      <c r="F17" s="198" t="str">
        <f>+F15</f>
        <v>PABLO CORTEZ</v>
      </c>
      <c r="G17" s="145" t="s">
        <v>406</v>
      </c>
      <c r="H17" s="151" t="s">
        <v>86</v>
      </c>
      <c r="I17" s="256" t="s">
        <v>77</v>
      </c>
      <c r="J17" s="254" t="s">
        <v>81</v>
      </c>
      <c r="K17" s="32"/>
      <c r="L17" s="24"/>
      <c r="M17" s="24"/>
      <c r="N17" s="24"/>
      <c r="O17" s="24"/>
      <c r="P17" s="24"/>
      <c r="Q17" s="24"/>
      <c r="R17" s="24"/>
      <c r="S17" s="24"/>
      <c r="T17" s="24"/>
      <c r="U17" s="15"/>
      <c r="V17" s="15"/>
      <c r="W17" s="15"/>
      <c r="X17" s="15"/>
      <c r="Y17" s="15"/>
      <c r="Z17" s="15"/>
      <c r="AA17" s="15"/>
      <c r="AB17" s="15"/>
      <c r="AC17" s="15"/>
      <c r="AD17" s="15"/>
      <c r="AE17" s="15"/>
      <c r="AF17" s="15"/>
      <c r="AG17" s="15"/>
      <c r="AH17" s="15"/>
      <c r="AI17" s="15"/>
      <c r="AJ17" s="15"/>
      <c r="AK17" s="15"/>
      <c r="AL17" s="15"/>
      <c r="AM17" s="15"/>
    </row>
    <row r="18" spans="1:39" ht="52" customHeight="1" thickBot="1">
      <c r="A18" s="25"/>
      <c r="B18" s="51"/>
      <c r="C18" s="249" t="s">
        <v>214</v>
      </c>
      <c r="D18" s="200"/>
      <c r="E18" s="75">
        <v>6.3</v>
      </c>
      <c r="F18" s="198" t="str">
        <f>+F15</f>
        <v>PABLO CORTEZ</v>
      </c>
      <c r="G18" s="145" t="s">
        <v>398</v>
      </c>
      <c r="H18" s="151"/>
      <c r="I18" s="256"/>
      <c r="J18" s="254"/>
      <c r="K18" s="32"/>
      <c r="L18" s="24"/>
      <c r="M18" s="24"/>
      <c r="N18" s="24"/>
      <c r="O18" s="24"/>
      <c r="P18" s="24"/>
      <c r="Q18" s="24"/>
      <c r="R18" s="24"/>
      <c r="S18" s="24"/>
      <c r="T18" s="24"/>
      <c r="U18" s="15"/>
      <c r="V18" s="15"/>
      <c r="W18" s="15"/>
      <c r="X18" s="15"/>
      <c r="Y18" s="15"/>
      <c r="Z18" s="15"/>
      <c r="AA18" s="15"/>
      <c r="AB18" s="15"/>
      <c r="AC18" s="15"/>
      <c r="AD18" s="15"/>
      <c r="AE18" s="15"/>
      <c r="AF18" s="15"/>
      <c r="AG18" s="15"/>
      <c r="AH18" s="15"/>
      <c r="AI18" s="15"/>
      <c r="AJ18" s="15"/>
      <c r="AK18" s="15"/>
      <c r="AL18" s="15"/>
      <c r="AM18" s="15"/>
    </row>
    <row r="19" spans="1:39" ht="52" customHeight="1" thickBot="1">
      <c r="A19" s="25"/>
      <c r="B19" s="51"/>
      <c r="C19" s="249" t="s">
        <v>216</v>
      </c>
      <c r="D19" s="200"/>
      <c r="E19" s="75">
        <v>6.4</v>
      </c>
      <c r="F19" s="198" t="str">
        <f>+F15</f>
        <v>PABLO CORTEZ</v>
      </c>
      <c r="G19" s="145" t="s">
        <v>398</v>
      </c>
      <c r="H19" s="151"/>
      <c r="I19" s="256"/>
      <c r="J19" s="254"/>
      <c r="K19" s="32"/>
      <c r="L19" s="24"/>
      <c r="M19" s="24"/>
      <c r="N19" s="24"/>
      <c r="O19" s="24"/>
      <c r="P19" s="24"/>
      <c r="Q19" s="24"/>
      <c r="R19" s="24"/>
      <c r="S19" s="24"/>
      <c r="T19" s="24"/>
      <c r="U19" s="15"/>
      <c r="V19" s="15"/>
      <c r="W19" s="15"/>
      <c r="X19" s="15"/>
      <c r="Y19" s="15"/>
      <c r="Z19" s="15"/>
      <c r="AA19" s="15"/>
      <c r="AB19" s="15"/>
      <c r="AC19" s="15"/>
      <c r="AD19" s="15"/>
      <c r="AE19" s="15"/>
      <c r="AF19" s="15"/>
      <c r="AG19" s="15"/>
      <c r="AH19" s="15"/>
      <c r="AI19" s="15"/>
      <c r="AJ19" s="15"/>
      <c r="AK19" s="15"/>
      <c r="AL19" s="15"/>
      <c r="AM19" s="15"/>
    </row>
    <row r="20" spans="1:39" ht="52" customHeight="1" thickBot="1">
      <c r="A20" s="25"/>
      <c r="B20" s="51"/>
      <c r="C20" s="249"/>
      <c r="D20" s="200"/>
      <c r="E20" s="75">
        <v>6.5</v>
      </c>
      <c r="F20" s="198" t="str">
        <f>+F15</f>
        <v>PABLO CORTEZ</v>
      </c>
      <c r="G20" s="145" t="s">
        <v>398</v>
      </c>
      <c r="H20" s="151"/>
      <c r="I20" s="256"/>
      <c r="J20" s="254"/>
      <c r="K20" s="32"/>
      <c r="L20" s="24"/>
      <c r="M20" s="24"/>
      <c r="N20" s="24"/>
      <c r="O20" s="24"/>
      <c r="P20" s="24"/>
      <c r="Q20" s="24"/>
      <c r="R20" s="24"/>
      <c r="S20" s="24"/>
      <c r="T20" s="24"/>
      <c r="U20" s="15"/>
      <c r="V20" s="15"/>
      <c r="W20" s="15"/>
      <c r="X20" s="15"/>
      <c r="Y20" s="15"/>
      <c r="Z20" s="15"/>
      <c r="AA20" s="15"/>
      <c r="AB20" s="15"/>
      <c r="AC20" s="15"/>
      <c r="AD20" s="15"/>
      <c r="AE20" s="15"/>
      <c r="AF20" s="15"/>
      <c r="AG20" s="15"/>
      <c r="AH20" s="15"/>
      <c r="AI20" s="15"/>
      <c r="AJ20" s="15"/>
      <c r="AK20" s="15"/>
      <c r="AL20" s="15"/>
      <c r="AM20" s="15"/>
    </row>
    <row r="21" spans="1:39" ht="52" customHeight="1" thickBot="1">
      <c r="A21" s="25"/>
      <c r="B21" s="51"/>
      <c r="C21" s="249"/>
      <c r="D21" s="200"/>
      <c r="E21" s="75">
        <v>6.6</v>
      </c>
      <c r="F21" s="198" t="str">
        <f>+F15</f>
        <v>PABLO CORTEZ</v>
      </c>
      <c r="G21" s="145" t="s">
        <v>398</v>
      </c>
      <c r="H21" s="151"/>
      <c r="I21" s="256"/>
      <c r="J21" s="254"/>
      <c r="K21" s="32"/>
      <c r="L21" s="24"/>
      <c r="M21" s="24"/>
      <c r="N21" s="24"/>
      <c r="O21" s="24"/>
      <c r="P21" s="24"/>
      <c r="Q21" s="24"/>
      <c r="R21" s="24"/>
      <c r="S21" s="24"/>
      <c r="T21" s="24"/>
      <c r="U21" s="15"/>
      <c r="V21" s="15"/>
      <c r="W21" s="15"/>
      <c r="X21" s="15"/>
      <c r="Y21" s="15"/>
      <c r="Z21" s="15"/>
      <c r="AA21" s="15"/>
      <c r="AB21" s="15"/>
      <c r="AC21" s="15"/>
      <c r="AD21" s="15"/>
      <c r="AE21" s="15"/>
      <c r="AF21" s="15"/>
      <c r="AG21" s="15"/>
      <c r="AH21" s="15"/>
      <c r="AI21" s="15"/>
      <c r="AJ21" s="15"/>
      <c r="AK21" s="15"/>
      <c r="AL21" s="15"/>
      <c r="AM21" s="15"/>
    </row>
    <row r="22" spans="1:39" ht="52" customHeight="1" thickBot="1">
      <c r="A22" s="25"/>
      <c r="B22" s="51"/>
      <c r="C22" s="249"/>
      <c r="D22" s="200"/>
      <c r="E22" s="75">
        <v>6.7</v>
      </c>
      <c r="F22" s="198" t="str">
        <f>+F15</f>
        <v>PABLO CORTEZ</v>
      </c>
      <c r="G22" s="145" t="s">
        <v>398</v>
      </c>
      <c r="H22" s="151"/>
      <c r="I22" s="256"/>
      <c r="J22" s="254"/>
      <c r="K22" s="32"/>
      <c r="L22" s="24"/>
      <c r="M22" s="24"/>
      <c r="N22" s="24"/>
      <c r="O22" s="24"/>
      <c r="P22" s="24"/>
      <c r="Q22" s="24"/>
      <c r="R22" s="24"/>
      <c r="S22" s="24"/>
      <c r="T22" s="24"/>
      <c r="U22" s="15"/>
      <c r="V22" s="15"/>
      <c r="W22" s="15"/>
      <c r="X22" s="15"/>
      <c r="Y22" s="15"/>
      <c r="Z22" s="15"/>
      <c r="AA22" s="15"/>
      <c r="AB22" s="15"/>
      <c r="AC22" s="15"/>
      <c r="AD22" s="15"/>
      <c r="AE22" s="15"/>
      <c r="AF22" s="15"/>
      <c r="AG22" s="15"/>
      <c r="AH22" s="15"/>
      <c r="AI22" s="15"/>
      <c r="AJ22" s="15"/>
      <c r="AK22" s="15"/>
      <c r="AL22" s="15"/>
      <c r="AM22" s="15"/>
    </row>
    <row r="23" spans="1:39" ht="52" customHeight="1" thickBot="1">
      <c r="A23" s="25"/>
      <c r="B23" s="51"/>
      <c r="C23" s="249"/>
      <c r="D23" s="200"/>
      <c r="E23" s="75">
        <v>6.8</v>
      </c>
      <c r="F23" s="198" t="str">
        <f>+F15</f>
        <v>PABLO CORTEZ</v>
      </c>
      <c r="G23" s="145" t="s">
        <v>398</v>
      </c>
      <c r="H23" s="151"/>
      <c r="I23" s="256"/>
      <c r="J23" s="254"/>
      <c r="K23" s="32"/>
      <c r="L23" s="24"/>
      <c r="M23" s="24"/>
      <c r="N23" s="24"/>
      <c r="O23" s="24"/>
      <c r="P23" s="24"/>
      <c r="Q23" s="24"/>
      <c r="R23" s="24"/>
      <c r="S23" s="24"/>
      <c r="T23" s="24"/>
      <c r="U23" s="15"/>
      <c r="V23" s="15"/>
      <c r="W23" s="15"/>
      <c r="X23" s="15"/>
      <c r="Y23" s="15"/>
      <c r="Z23" s="15"/>
      <c r="AA23" s="15"/>
      <c r="AB23" s="15"/>
      <c r="AC23" s="15"/>
      <c r="AD23" s="15"/>
      <c r="AE23" s="15"/>
      <c r="AF23" s="15"/>
      <c r="AG23" s="15"/>
      <c r="AH23" s="15"/>
      <c r="AI23" s="15"/>
      <c r="AJ23" s="15"/>
      <c r="AK23" s="15"/>
      <c r="AL23" s="15"/>
      <c r="AM23" s="15"/>
    </row>
    <row r="24" spans="1:39" ht="52" customHeight="1" thickBot="1">
      <c r="A24" s="25"/>
      <c r="B24" s="51"/>
      <c r="C24" s="249"/>
      <c r="D24" s="200"/>
      <c r="E24" s="75">
        <v>6.9</v>
      </c>
      <c r="F24" s="198" t="str">
        <f>+F15</f>
        <v>PABLO CORTEZ</v>
      </c>
      <c r="G24" s="145" t="s">
        <v>398</v>
      </c>
      <c r="H24" s="151"/>
      <c r="I24" s="256"/>
      <c r="J24" s="254"/>
      <c r="K24" s="32"/>
      <c r="L24" s="24"/>
      <c r="M24" s="24"/>
      <c r="N24" s="24"/>
      <c r="O24" s="24"/>
      <c r="P24" s="24"/>
      <c r="Q24" s="24"/>
      <c r="R24" s="24"/>
      <c r="S24" s="24"/>
      <c r="T24" s="24"/>
      <c r="U24" s="15"/>
      <c r="V24" s="15"/>
      <c r="W24" s="15"/>
      <c r="X24" s="15"/>
      <c r="Y24" s="15"/>
      <c r="Z24" s="15"/>
      <c r="AA24" s="15"/>
      <c r="AB24" s="15"/>
      <c r="AC24" s="15"/>
      <c r="AD24" s="15"/>
      <c r="AE24" s="15"/>
      <c r="AF24" s="15"/>
      <c r="AG24" s="15"/>
      <c r="AH24" s="15"/>
      <c r="AI24" s="15"/>
      <c r="AJ24" s="15"/>
      <c r="AK24" s="15"/>
      <c r="AL24" s="15"/>
      <c r="AM24" s="15"/>
    </row>
    <row r="25" spans="1:39" ht="52" customHeight="1" thickBot="1">
      <c r="A25" s="25"/>
      <c r="B25" s="51"/>
      <c r="C25" s="249"/>
      <c r="D25" s="200"/>
      <c r="E25" s="239" t="s">
        <v>382</v>
      </c>
      <c r="F25" s="198" t="str">
        <f>+F15</f>
        <v>PABLO CORTEZ</v>
      </c>
      <c r="G25" s="145" t="s">
        <v>398</v>
      </c>
      <c r="H25" s="151"/>
      <c r="I25" s="256"/>
      <c r="J25" s="254"/>
      <c r="K25" s="32"/>
      <c r="L25" s="24"/>
      <c r="M25" s="24"/>
      <c r="N25" s="24"/>
      <c r="O25" s="24"/>
      <c r="P25" s="24"/>
      <c r="Q25" s="24"/>
      <c r="R25" s="24"/>
      <c r="S25" s="24"/>
      <c r="T25" s="24"/>
      <c r="U25" s="15"/>
      <c r="V25" s="15"/>
      <c r="W25" s="15"/>
      <c r="X25" s="15"/>
      <c r="Y25" s="15"/>
      <c r="Z25" s="15"/>
      <c r="AA25" s="15"/>
      <c r="AB25" s="15"/>
      <c r="AC25" s="15"/>
      <c r="AD25" s="15"/>
      <c r="AE25" s="15"/>
      <c r="AF25" s="15"/>
      <c r="AG25" s="15"/>
      <c r="AH25" s="15"/>
      <c r="AI25" s="15"/>
      <c r="AJ25" s="15"/>
      <c r="AK25" s="15"/>
      <c r="AL25" s="15"/>
      <c r="AM25" s="15"/>
    </row>
    <row r="26" spans="1:39" ht="52" customHeight="1" thickBot="1">
      <c r="A26" s="25"/>
      <c r="B26" s="51"/>
      <c r="C26" s="249"/>
      <c r="D26" s="200"/>
      <c r="E26" s="239" t="s">
        <v>383</v>
      </c>
      <c r="F26" s="198" t="str">
        <f>+F15</f>
        <v>PABLO CORTEZ</v>
      </c>
      <c r="G26" s="145" t="s">
        <v>398</v>
      </c>
      <c r="H26" s="151"/>
      <c r="I26" s="256"/>
      <c r="J26" s="254"/>
      <c r="K26" s="32"/>
      <c r="L26" s="24"/>
      <c r="M26" s="24"/>
      <c r="N26" s="24"/>
      <c r="O26" s="24"/>
      <c r="P26" s="24"/>
      <c r="Q26" s="24"/>
      <c r="R26" s="24"/>
      <c r="S26" s="24"/>
      <c r="T26" s="24"/>
      <c r="U26" s="15"/>
      <c r="V26" s="15"/>
      <c r="W26" s="15"/>
      <c r="X26" s="15"/>
      <c r="Y26" s="15"/>
      <c r="Z26" s="15"/>
      <c r="AA26" s="15"/>
      <c r="AB26" s="15"/>
      <c r="AC26" s="15"/>
      <c r="AD26" s="15"/>
      <c r="AE26" s="15"/>
      <c r="AF26" s="15"/>
      <c r="AG26" s="15"/>
      <c r="AH26" s="15"/>
      <c r="AI26" s="15"/>
      <c r="AJ26" s="15"/>
      <c r="AK26" s="15"/>
      <c r="AL26" s="15"/>
      <c r="AM26" s="15"/>
    </row>
    <row r="27" spans="1:39" ht="52" customHeight="1" thickBot="1">
      <c r="A27" s="25"/>
      <c r="B27" s="52"/>
      <c r="C27" s="250"/>
      <c r="D27" s="201"/>
      <c r="E27" s="240" t="s">
        <v>384</v>
      </c>
      <c r="F27" s="199" t="str">
        <f>+F15</f>
        <v>PABLO CORTEZ</v>
      </c>
      <c r="G27" s="146" t="s">
        <v>398</v>
      </c>
      <c r="H27" s="152"/>
      <c r="I27" s="140"/>
      <c r="J27" s="255"/>
      <c r="K27" s="32"/>
      <c r="L27" s="24"/>
      <c r="M27" s="24"/>
      <c r="N27" s="24"/>
      <c r="O27" s="24"/>
      <c r="P27" s="24"/>
      <c r="Q27" s="24"/>
      <c r="R27" s="24"/>
      <c r="S27" s="24"/>
      <c r="T27" s="24"/>
      <c r="U27" s="15"/>
      <c r="V27" s="15"/>
      <c r="W27" s="15"/>
      <c r="X27" s="15"/>
      <c r="Y27" s="15"/>
      <c r="Z27" s="15"/>
      <c r="AA27" s="15"/>
      <c r="AB27" s="15"/>
      <c r="AC27" s="15"/>
      <c r="AD27" s="15"/>
      <c r="AE27" s="15"/>
      <c r="AF27" s="15"/>
      <c r="AG27" s="15"/>
      <c r="AH27" s="15"/>
      <c r="AI27" s="15"/>
      <c r="AJ27" s="15"/>
      <c r="AK27" s="15"/>
      <c r="AL27" s="15"/>
      <c r="AM27" s="15"/>
    </row>
    <row r="28" spans="1:39" ht="52" customHeight="1">
      <c r="A28" s="60"/>
      <c r="B28" s="26"/>
      <c r="C28" s="27"/>
      <c r="D28" s="56"/>
      <c r="E28" s="19"/>
      <c r="F28" s="43"/>
      <c r="G28" s="19"/>
      <c r="H28" s="19"/>
      <c r="I28" s="19"/>
      <c r="J28" s="19"/>
      <c r="K28" s="33"/>
      <c r="L28" s="33"/>
      <c r="M28" s="33"/>
      <c r="N28" s="33"/>
      <c r="O28" s="33"/>
      <c r="P28" s="33"/>
      <c r="Q28" s="33"/>
      <c r="R28" s="33"/>
      <c r="S28" s="33"/>
      <c r="T28" s="33"/>
      <c r="U28" s="15"/>
      <c r="V28" s="15"/>
      <c r="W28" s="15"/>
      <c r="X28" s="15"/>
      <c r="Y28" s="15"/>
      <c r="Z28" s="15"/>
      <c r="AA28" s="15"/>
      <c r="AB28" s="15"/>
      <c r="AC28" s="15"/>
      <c r="AD28" s="15"/>
      <c r="AE28" s="15"/>
      <c r="AF28" s="15"/>
      <c r="AG28" s="15"/>
      <c r="AH28" s="15"/>
      <c r="AI28" s="15"/>
      <c r="AJ28" s="15"/>
      <c r="AK28" s="15"/>
      <c r="AL28" s="15"/>
      <c r="AM28" s="15"/>
    </row>
    <row r="29" spans="1:39" ht="52" customHeight="1">
      <c r="A29" s="61"/>
      <c r="B29" s="62"/>
      <c r="C29" s="63"/>
      <c r="D29" s="64"/>
      <c r="E29" s="4"/>
      <c r="F29" s="65"/>
      <c r="G29" s="4"/>
      <c r="H29" s="4"/>
      <c r="I29" s="4"/>
      <c r="J29" s="4"/>
      <c r="K29" s="4"/>
      <c r="L29" s="4"/>
      <c r="M29" s="4"/>
      <c r="N29" s="4"/>
      <c r="O29" s="4"/>
      <c r="P29" s="4"/>
      <c r="Q29" s="4"/>
      <c r="R29" s="4"/>
      <c r="S29" s="4"/>
      <c r="T29" s="4"/>
      <c r="U29" s="15"/>
      <c r="V29" s="15"/>
      <c r="W29" s="15"/>
      <c r="X29" s="15"/>
      <c r="Y29" s="15"/>
      <c r="Z29" s="15"/>
      <c r="AA29" s="15"/>
      <c r="AB29" s="15"/>
      <c r="AC29" s="15"/>
      <c r="AD29" s="15"/>
      <c r="AE29" s="15"/>
      <c r="AF29" s="15"/>
      <c r="AG29" s="15"/>
      <c r="AH29" s="15"/>
      <c r="AI29" s="15"/>
      <c r="AJ29" s="15"/>
      <c r="AK29" s="15"/>
      <c r="AL29" s="15"/>
      <c r="AM29" s="15"/>
    </row>
    <row r="30" spans="1:39">
      <c r="A30" s="13"/>
      <c r="B30" s="4"/>
      <c r="C30" s="4"/>
      <c r="D30" s="4"/>
      <c r="E30" s="4"/>
      <c r="F30" s="4"/>
      <c r="G30" s="4"/>
      <c r="H30" s="4"/>
      <c r="I30" s="4"/>
      <c r="J30" s="4"/>
      <c r="K30" s="4"/>
      <c r="L30" s="4"/>
      <c r="M30" s="4"/>
      <c r="N30" s="4"/>
      <c r="O30" s="4"/>
      <c r="P30" s="4"/>
      <c r="Q30" s="4"/>
      <c r="R30" s="4"/>
      <c r="S30" s="4"/>
      <c r="T30" s="4"/>
      <c r="U30" s="15"/>
      <c r="V30" s="15"/>
      <c r="W30" s="15"/>
      <c r="X30" s="15"/>
      <c r="Y30" s="15"/>
      <c r="Z30" s="15"/>
      <c r="AA30" s="15"/>
      <c r="AB30" s="15"/>
      <c r="AC30" s="15"/>
      <c r="AD30" s="15"/>
      <c r="AE30" s="15"/>
      <c r="AF30" s="15"/>
      <c r="AG30" s="15"/>
      <c r="AH30" s="15"/>
      <c r="AI30" s="15"/>
      <c r="AJ30" s="15"/>
      <c r="AK30" s="15"/>
      <c r="AL30" s="15"/>
      <c r="AM30" s="15"/>
    </row>
    <row r="31" spans="1:39">
      <c r="A31" s="13"/>
      <c r="B31" s="4"/>
      <c r="C31" s="4"/>
      <c r="D31" s="4"/>
      <c r="E31" s="4"/>
      <c r="F31" s="4"/>
      <c r="G31" s="4"/>
      <c r="H31" s="4"/>
      <c r="I31" s="4"/>
      <c r="J31" s="4"/>
      <c r="K31" s="4"/>
      <c r="L31" s="4"/>
      <c r="M31" s="4"/>
      <c r="N31" s="4"/>
      <c r="O31" s="4"/>
      <c r="P31" s="4"/>
      <c r="Q31" s="4"/>
      <c r="R31" s="4"/>
      <c r="S31" s="4"/>
      <c r="T31" s="4"/>
      <c r="U31" s="15"/>
      <c r="V31" s="15"/>
      <c r="W31" s="15"/>
      <c r="X31" s="15"/>
      <c r="Y31" s="15"/>
      <c r="Z31" s="15"/>
      <c r="AA31" s="15"/>
      <c r="AB31" s="15"/>
      <c r="AC31" s="15"/>
      <c r="AD31" s="15"/>
      <c r="AE31" s="15"/>
      <c r="AF31" s="15"/>
      <c r="AG31" s="15"/>
      <c r="AH31" s="15"/>
      <c r="AI31" s="15"/>
      <c r="AJ31" s="15"/>
      <c r="AK31" s="15"/>
      <c r="AL31" s="15"/>
      <c r="AM31" s="15"/>
    </row>
    <row r="32" spans="1:39">
      <c r="A32" s="13"/>
      <c r="B32" s="4"/>
      <c r="C32" s="4"/>
      <c r="D32" s="4"/>
      <c r="E32" s="4"/>
      <c r="F32" s="4"/>
      <c r="G32" s="4"/>
      <c r="H32" s="4"/>
      <c r="I32" s="4"/>
      <c r="J32" s="4"/>
      <c r="K32" s="4"/>
      <c r="L32" s="4"/>
      <c r="M32" s="4"/>
      <c r="N32" s="4"/>
      <c r="O32" s="4"/>
      <c r="P32" s="4"/>
      <c r="Q32" s="4"/>
      <c r="R32" s="4"/>
      <c r="S32" s="4"/>
      <c r="T32" s="4"/>
      <c r="U32" s="15"/>
      <c r="V32" s="15"/>
      <c r="W32" s="15"/>
      <c r="X32" s="15"/>
      <c r="Y32" s="15"/>
      <c r="Z32" s="15"/>
      <c r="AA32" s="15"/>
      <c r="AB32" s="15"/>
      <c r="AC32" s="15"/>
      <c r="AD32" s="15"/>
      <c r="AE32" s="15"/>
      <c r="AF32" s="15"/>
      <c r="AG32" s="15"/>
      <c r="AH32" s="15"/>
      <c r="AI32" s="15"/>
      <c r="AJ32" s="15"/>
      <c r="AK32" s="15"/>
      <c r="AL32" s="15"/>
      <c r="AM32" s="15"/>
    </row>
    <row r="33" spans="1:39">
      <c r="A33" s="13"/>
      <c r="B33" s="13"/>
      <c r="C33" s="13"/>
      <c r="D33" s="13"/>
      <c r="E33" s="13"/>
      <c r="F33" s="13"/>
      <c r="G33" s="13"/>
      <c r="H33" s="13"/>
      <c r="I33" s="13"/>
      <c r="J33" s="13"/>
      <c r="K33" s="13"/>
      <c r="L33" s="13"/>
      <c r="M33" s="13"/>
      <c r="N33" s="13"/>
      <c r="O33" s="13"/>
      <c r="P33" s="13"/>
      <c r="Q33" s="13"/>
      <c r="R33" s="13"/>
      <c r="S33" s="13"/>
      <c r="T33" s="13"/>
      <c r="U33" s="15"/>
      <c r="V33" s="15"/>
      <c r="W33" s="15"/>
      <c r="X33" s="15"/>
      <c r="Y33" s="15"/>
      <c r="Z33" s="15"/>
      <c r="AA33" s="15"/>
      <c r="AB33" s="15"/>
      <c r="AC33" s="15"/>
      <c r="AD33" s="15"/>
      <c r="AE33" s="15"/>
      <c r="AF33" s="15"/>
      <c r="AG33" s="15"/>
      <c r="AH33" s="15"/>
      <c r="AI33" s="15"/>
      <c r="AJ33" s="15"/>
      <c r="AK33" s="15"/>
      <c r="AL33" s="15"/>
      <c r="AM33" s="15"/>
    </row>
    <row r="34" spans="1:39">
      <c r="A34" s="13"/>
      <c r="B34" s="13"/>
      <c r="C34" s="13"/>
      <c r="D34" s="13"/>
      <c r="E34" s="13"/>
      <c r="F34" s="13"/>
      <c r="G34" s="13"/>
      <c r="H34" s="13"/>
      <c r="I34" s="13"/>
      <c r="J34" s="13"/>
      <c r="K34" s="13"/>
      <c r="L34" s="13"/>
      <c r="M34" s="13"/>
      <c r="N34" s="13"/>
      <c r="O34" s="13"/>
      <c r="P34" s="13"/>
      <c r="Q34" s="13"/>
      <c r="R34" s="13"/>
      <c r="S34" s="13"/>
      <c r="T34" s="13"/>
      <c r="U34" s="15"/>
      <c r="V34" s="15"/>
      <c r="W34" s="15"/>
      <c r="X34" s="15"/>
      <c r="Y34" s="15"/>
      <c r="Z34" s="15"/>
      <c r="AA34" s="15"/>
      <c r="AB34" s="15"/>
      <c r="AC34" s="15"/>
      <c r="AD34" s="15"/>
      <c r="AE34" s="15"/>
      <c r="AF34" s="15"/>
      <c r="AG34" s="15"/>
      <c r="AH34" s="15"/>
      <c r="AI34" s="15"/>
      <c r="AJ34" s="15"/>
      <c r="AK34" s="15"/>
      <c r="AL34" s="15"/>
      <c r="AM34" s="15"/>
    </row>
    <row r="35" spans="1:39">
      <c r="A35" s="13"/>
      <c r="B35" s="13"/>
      <c r="C35" s="13"/>
      <c r="D35" s="13"/>
      <c r="E35" s="13"/>
      <c r="F35" s="13"/>
      <c r="G35" s="13"/>
      <c r="H35" s="13"/>
      <c r="I35" s="13"/>
      <c r="J35" s="13"/>
      <c r="K35" s="13"/>
      <c r="L35" s="13"/>
      <c r="M35" s="13"/>
      <c r="N35" s="13"/>
      <c r="O35" s="13"/>
      <c r="P35" s="13"/>
      <c r="Q35" s="13"/>
      <c r="R35" s="13"/>
      <c r="S35" s="13"/>
      <c r="T35" s="13"/>
      <c r="U35" s="13"/>
    </row>
    <row r="36" spans="1:39">
      <c r="A36" s="13"/>
      <c r="B36" s="13"/>
      <c r="C36" s="13"/>
      <c r="D36" s="13"/>
      <c r="E36" s="13"/>
      <c r="F36" s="13"/>
      <c r="G36" s="13"/>
      <c r="H36" s="13"/>
      <c r="I36" s="13"/>
      <c r="J36" s="13"/>
      <c r="K36" s="13"/>
      <c r="L36" s="13"/>
      <c r="M36" s="13"/>
      <c r="N36" s="13"/>
      <c r="O36" s="13"/>
      <c r="P36" s="13"/>
      <c r="Q36" s="13"/>
      <c r="R36" s="13"/>
      <c r="S36" s="13"/>
      <c r="T36" s="13"/>
      <c r="U36" s="13"/>
    </row>
    <row r="37" spans="1:39">
      <c r="A37" s="13"/>
      <c r="B37" s="13"/>
      <c r="C37" s="13"/>
      <c r="D37" s="13"/>
      <c r="E37" s="13"/>
      <c r="F37" s="13"/>
      <c r="G37" s="13"/>
      <c r="H37" s="13"/>
      <c r="I37" s="13"/>
      <c r="J37" s="13"/>
      <c r="K37" s="13"/>
      <c r="L37" s="13"/>
      <c r="M37" s="13"/>
      <c r="N37" s="13"/>
      <c r="O37" s="13"/>
      <c r="P37" s="13"/>
      <c r="Q37" s="13"/>
      <c r="R37" s="13"/>
      <c r="S37" s="13"/>
      <c r="T37" s="13"/>
      <c r="U37" s="13"/>
    </row>
    <row r="38" spans="1:39">
      <c r="A38" s="13"/>
      <c r="B38" s="13"/>
      <c r="C38" s="13"/>
      <c r="D38" s="13"/>
      <c r="E38" s="13"/>
      <c r="F38" s="13"/>
      <c r="G38" s="13"/>
      <c r="H38" s="13"/>
      <c r="I38" s="13"/>
      <c r="J38" s="13"/>
      <c r="K38" s="13"/>
      <c r="L38" s="13"/>
      <c r="M38" s="13"/>
      <c r="N38" s="13"/>
      <c r="O38" s="13"/>
      <c r="P38" s="13"/>
      <c r="Q38" s="13"/>
      <c r="R38" s="13"/>
      <c r="S38" s="13"/>
      <c r="T38" s="13"/>
      <c r="U38" s="13"/>
    </row>
    <row r="39" spans="1:39">
      <c r="A39" s="13"/>
      <c r="B39" s="13"/>
      <c r="C39" s="13"/>
      <c r="D39" s="13"/>
      <c r="E39" s="13"/>
      <c r="F39" s="13"/>
      <c r="G39" s="13"/>
      <c r="H39" s="13"/>
      <c r="I39" s="13"/>
      <c r="J39" s="13"/>
      <c r="K39" s="13"/>
      <c r="L39" s="13"/>
      <c r="M39" s="13"/>
      <c r="N39" s="13"/>
      <c r="O39" s="13"/>
      <c r="P39" s="13"/>
      <c r="Q39" s="13"/>
      <c r="R39" s="13"/>
      <c r="S39" s="13"/>
      <c r="T39" s="13"/>
      <c r="U39" s="13"/>
    </row>
    <row r="40" spans="1:39">
      <c r="A40" s="13"/>
      <c r="B40" s="13"/>
      <c r="C40" s="13"/>
      <c r="D40" s="13"/>
      <c r="E40" s="13"/>
      <c r="F40" s="13"/>
      <c r="G40" s="13"/>
      <c r="H40" s="13"/>
      <c r="I40" s="13"/>
      <c r="J40" s="13"/>
      <c r="K40" s="13"/>
      <c r="L40" s="13"/>
      <c r="M40" s="13"/>
      <c r="N40" s="13"/>
      <c r="O40" s="13"/>
      <c r="P40" s="13"/>
      <c r="Q40" s="13"/>
      <c r="R40" s="13"/>
      <c r="S40" s="13"/>
      <c r="T40" s="13"/>
      <c r="U40" s="13"/>
    </row>
    <row r="41" spans="1:39">
      <c r="A41" s="13"/>
      <c r="B41" s="13"/>
      <c r="C41" s="13"/>
      <c r="D41" s="13"/>
      <c r="E41" s="13"/>
      <c r="F41" s="13"/>
      <c r="G41" s="13"/>
      <c r="H41" s="13"/>
      <c r="I41" s="13"/>
      <c r="J41" s="13"/>
      <c r="K41" s="13"/>
      <c r="L41" s="13"/>
      <c r="M41" s="13"/>
      <c r="N41" s="13"/>
      <c r="O41" s="13"/>
      <c r="P41" s="13"/>
      <c r="Q41" s="13"/>
      <c r="R41" s="13"/>
      <c r="S41" s="13"/>
      <c r="T41" s="13"/>
      <c r="U41" s="13"/>
    </row>
    <row r="42" spans="1:39">
      <c r="A42" s="13"/>
      <c r="B42" s="13"/>
      <c r="C42" s="13"/>
      <c r="D42" s="13"/>
      <c r="E42" s="13"/>
      <c r="F42" s="13"/>
      <c r="G42" s="13"/>
      <c r="H42" s="13"/>
      <c r="I42" s="13"/>
      <c r="J42" s="13"/>
      <c r="K42" s="13"/>
      <c r="L42" s="13"/>
      <c r="M42" s="13"/>
      <c r="N42" s="13"/>
      <c r="O42" s="13"/>
      <c r="P42" s="13"/>
      <c r="Q42" s="13"/>
      <c r="R42" s="13"/>
      <c r="S42" s="13"/>
      <c r="T42" s="13"/>
      <c r="U42" s="13"/>
    </row>
    <row r="43" spans="1:39">
      <c r="A43" s="13"/>
      <c r="B43" s="13"/>
      <c r="C43" s="13"/>
      <c r="D43" s="13"/>
      <c r="E43" s="13"/>
      <c r="F43" s="13"/>
      <c r="G43" s="13"/>
      <c r="H43" s="13"/>
      <c r="I43" s="13"/>
      <c r="J43" s="13"/>
      <c r="K43" s="13"/>
      <c r="L43" s="13"/>
      <c r="M43" s="13"/>
      <c r="N43" s="13"/>
      <c r="O43" s="13"/>
      <c r="P43" s="13"/>
      <c r="Q43" s="13"/>
      <c r="R43" s="13"/>
      <c r="S43" s="13"/>
      <c r="T43" s="13"/>
      <c r="U43" s="13"/>
    </row>
    <row r="44" spans="1:39">
      <c r="A44" s="13"/>
      <c r="B44" s="13"/>
      <c r="C44" s="13"/>
      <c r="D44" s="13"/>
      <c r="E44" s="13"/>
      <c r="F44" s="13"/>
      <c r="G44" s="13"/>
      <c r="H44" s="13"/>
      <c r="I44" s="13"/>
      <c r="J44" s="13"/>
      <c r="K44" s="13"/>
      <c r="L44" s="13"/>
      <c r="M44" s="13"/>
      <c r="N44" s="13"/>
      <c r="O44" s="13"/>
      <c r="P44" s="13"/>
      <c r="Q44" s="13"/>
      <c r="R44" s="13"/>
      <c r="S44" s="13"/>
      <c r="T44" s="13"/>
      <c r="U44" s="13"/>
    </row>
    <row r="45" spans="1:39">
      <c r="A45" s="13"/>
      <c r="B45" s="13"/>
      <c r="C45" s="13"/>
      <c r="D45" s="13"/>
      <c r="E45" s="13"/>
      <c r="F45" s="13"/>
      <c r="G45" s="13"/>
      <c r="H45" s="13"/>
      <c r="I45" s="13"/>
      <c r="J45" s="13"/>
      <c r="K45" s="13"/>
      <c r="L45" s="13"/>
      <c r="M45" s="13"/>
      <c r="N45" s="13"/>
      <c r="O45" s="13"/>
      <c r="P45" s="13"/>
      <c r="Q45" s="13"/>
      <c r="R45" s="13"/>
      <c r="S45" s="13"/>
      <c r="T45" s="13"/>
      <c r="U45" s="13"/>
    </row>
    <row r="46" spans="1:39">
      <c r="A46" s="13"/>
      <c r="B46" s="13"/>
      <c r="C46" s="13"/>
      <c r="D46" s="13"/>
      <c r="E46" s="13"/>
      <c r="F46" s="13"/>
      <c r="G46" s="13"/>
      <c r="H46" s="13"/>
      <c r="I46" s="13"/>
      <c r="J46" s="13"/>
      <c r="K46" s="13"/>
      <c r="L46" s="13"/>
      <c r="M46" s="13"/>
      <c r="N46" s="13"/>
      <c r="O46" s="13"/>
      <c r="P46" s="13"/>
      <c r="Q46" s="13"/>
      <c r="R46" s="13"/>
      <c r="S46" s="13"/>
      <c r="T46" s="13"/>
      <c r="U46" s="13"/>
    </row>
    <row r="47" spans="1:39">
      <c r="A47" s="13"/>
      <c r="B47" s="13"/>
      <c r="C47" s="13"/>
      <c r="D47" s="13"/>
      <c r="E47" s="13"/>
      <c r="F47" s="13"/>
      <c r="G47" s="13"/>
      <c r="H47" s="13"/>
      <c r="I47" s="13"/>
      <c r="J47" s="13"/>
      <c r="K47" s="13"/>
      <c r="L47" s="13"/>
      <c r="M47" s="13"/>
      <c r="N47" s="13"/>
      <c r="O47" s="13"/>
      <c r="P47" s="13"/>
      <c r="Q47" s="13"/>
      <c r="R47" s="13"/>
      <c r="S47" s="13"/>
      <c r="T47" s="13"/>
      <c r="U47" s="13"/>
    </row>
    <row r="48" spans="1:39">
      <c r="A48" s="13"/>
      <c r="B48" s="13"/>
      <c r="C48" s="13"/>
      <c r="D48" s="13"/>
      <c r="E48" s="13"/>
      <c r="F48" s="13"/>
      <c r="G48" s="13"/>
      <c r="H48" s="13"/>
      <c r="I48" s="13"/>
      <c r="J48" s="13"/>
      <c r="K48" s="13"/>
      <c r="L48" s="13"/>
      <c r="M48" s="13"/>
      <c r="N48" s="13"/>
      <c r="O48" s="13"/>
      <c r="P48" s="13"/>
      <c r="Q48" s="13"/>
      <c r="R48" s="13"/>
      <c r="S48" s="13"/>
      <c r="T48" s="13"/>
      <c r="U48" s="13"/>
    </row>
    <row r="49" spans="1:21">
      <c r="A49" s="13"/>
      <c r="B49" s="13"/>
      <c r="C49" s="13"/>
      <c r="D49" s="13"/>
      <c r="E49" s="13"/>
      <c r="F49" s="13"/>
      <c r="G49" s="13"/>
      <c r="H49" s="13"/>
      <c r="I49" s="13"/>
      <c r="J49" s="13"/>
      <c r="K49" s="13"/>
      <c r="L49" s="13"/>
      <c r="M49" s="13"/>
      <c r="N49" s="13"/>
      <c r="O49" s="13"/>
      <c r="P49" s="13"/>
      <c r="Q49" s="13"/>
      <c r="R49" s="13"/>
      <c r="S49" s="13"/>
      <c r="T49" s="13"/>
      <c r="U49" s="13"/>
    </row>
    <row r="50" spans="1:21">
      <c r="A50" s="13"/>
      <c r="B50" s="13"/>
      <c r="C50" s="13"/>
      <c r="D50" s="13"/>
      <c r="E50" s="13"/>
      <c r="F50" s="13"/>
      <c r="G50" s="13"/>
      <c r="H50" s="13"/>
      <c r="I50" s="13"/>
      <c r="J50" s="13"/>
      <c r="K50" s="13"/>
      <c r="L50" s="13"/>
      <c r="M50" s="13"/>
      <c r="N50" s="13"/>
      <c r="O50" s="13"/>
      <c r="P50" s="13"/>
      <c r="Q50" s="13"/>
      <c r="R50" s="13"/>
      <c r="S50" s="13"/>
      <c r="T50" s="13"/>
      <c r="U50" s="13"/>
    </row>
    <row r="51" spans="1:21">
      <c r="A51" s="13"/>
      <c r="B51" s="13"/>
      <c r="C51" s="13"/>
      <c r="D51" s="13"/>
      <c r="E51" s="13"/>
      <c r="F51" s="13"/>
      <c r="G51" s="13"/>
      <c r="H51" s="13"/>
      <c r="I51" s="13"/>
      <c r="J51" s="13"/>
      <c r="K51" s="13"/>
      <c r="L51" s="13"/>
      <c r="M51" s="13"/>
      <c r="N51" s="13"/>
      <c r="O51" s="13"/>
      <c r="P51" s="13"/>
      <c r="Q51" s="13"/>
      <c r="R51" s="13"/>
      <c r="S51" s="13"/>
      <c r="T51" s="13"/>
      <c r="U51" s="13"/>
    </row>
    <row r="52" spans="1:21">
      <c r="A52" s="13"/>
      <c r="B52" s="13"/>
      <c r="C52" s="13"/>
      <c r="D52" s="13"/>
      <c r="E52" s="13"/>
      <c r="F52" s="13"/>
      <c r="G52" s="13"/>
      <c r="H52" s="13"/>
      <c r="I52" s="13"/>
      <c r="J52" s="13"/>
      <c r="K52" s="13"/>
      <c r="L52" s="13"/>
      <c r="M52" s="13"/>
      <c r="N52" s="13"/>
      <c r="O52" s="13"/>
      <c r="P52" s="13"/>
      <c r="Q52" s="13"/>
      <c r="R52" s="13"/>
      <c r="S52" s="13"/>
      <c r="T52" s="13"/>
      <c r="U52" s="13"/>
    </row>
    <row r="53" spans="1:21">
      <c r="A53" s="13"/>
      <c r="B53" s="13"/>
      <c r="C53" s="13"/>
      <c r="D53" s="13"/>
      <c r="E53" s="13"/>
      <c r="F53" s="13"/>
      <c r="G53" s="13"/>
      <c r="H53" s="13"/>
      <c r="I53" s="13"/>
      <c r="J53" s="13"/>
      <c r="K53" s="13"/>
      <c r="L53" s="13"/>
      <c r="M53" s="13"/>
      <c r="N53" s="13"/>
      <c r="O53" s="13"/>
      <c r="P53" s="13"/>
      <c r="Q53" s="13"/>
      <c r="R53" s="13"/>
      <c r="S53" s="13"/>
      <c r="T53" s="13"/>
      <c r="U53" s="13"/>
    </row>
    <row r="54" spans="1:21">
      <c r="A54" s="13"/>
      <c r="B54" s="13"/>
      <c r="C54" s="13"/>
      <c r="D54" s="13"/>
      <c r="E54" s="13"/>
      <c r="F54" s="13"/>
      <c r="G54" s="13"/>
      <c r="H54" s="13"/>
      <c r="I54" s="13"/>
      <c r="J54" s="13"/>
      <c r="K54" s="13"/>
      <c r="L54" s="13"/>
      <c r="M54" s="13"/>
      <c r="N54" s="13"/>
      <c r="O54" s="13"/>
      <c r="P54" s="13"/>
      <c r="Q54" s="13"/>
      <c r="R54" s="13"/>
      <c r="S54" s="13"/>
      <c r="T54" s="13"/>
      <c r="U54" s="13"/>
    </row>
    <row r="55" spans="1:21">
      <c r="A55" s="13"/>
      <c r="B55" s="13"/>
      <c r="C55" s="13"/>
      <c r="D55" s="13"/>
      <c r="E55" s="13"/>
      <c r="F55" s="13"/>
      <c r="G55" s="13"/>
      <c r="H55" s="13"/>
      <c r="I55" s="13"/>
      <c r="J55" s="13"/>
      <c r="K55" s="13"/>
      <c r="L55" s="13"/>
      <c r="M55" s="13"/>
      <c r="N55" s="13"/>
      <c r="O55" s="13"/>
      <c r="P55" s="13"/>
      <c r="Q55" s="13"/>
      <c r="R55" s="13"/>
      <c r="S55" s="13"/>
      <c r="T55" s="13"/>
      <c r="U55" s="13"/>
    </row>
    <row r="56" spans="1:21">
      <c r="A56" s="13"/>
      <c r="B56" s="13"/>
      <c r="C56" s="13"/>
      <c r="D56" s="13"/>
      <c r="E56" s="13"/>
      <c r="F56" s="13"/>
      <c r="G56" s="13"/>
      <c r="H56" s="13"/>
      <c r="I56" s="13"/>
      <c r="J56" s="13"/>
      <c r="K56" s="13"/>
      <c r="L56" s="13"/>
      <c r="M56" s="13"/>
      <c r="N56" s="13"/>
      <c r="O56" s="13"/>
      <c r="P56" s="13"/>
      <c r="Q56" s="13"/>
      <c r="R56" s="13"/>
      <c r="S56" s="13"/>
      <c r="T56" s="13"/>
      <c r="U56" s="13"/>
    </row>
    <row r="57" spans="1:21">
      <c r="A57" s="13"/>
      <c r="B57" s="13"/>
      <c r="C57" s="13"/>
      <c r="D57" s="13"/>
      <c r="E57" s="13"/>
      <c r="F57" s="13"/>
      <c r="G57" s="13"/>
      <c r="H57" s="13"/>
      <c r="I57" s="13"/>
      <c r="J57" s="13"/>
      <c r="K57" s="13"/>
      <c r="L57" s="13"/>
      <c r="M57" s="13"/>
      <c r="N57" s="13"/>
      <c r="O57" s="13"/>
      <c r="P57" s="13"/>
      <c r="Q57" s="13"/>
      <c r="R57" s="13"/>
      <c r="S57" s="13"/>
      <c r="T57" s="13"/>
      <c r="U57" s="13"/>
    </row>
    <row r="58" spans="1:21">
      <c r="A58" s="13"/>
      <c r="B58" s="13"/>
      <c r="C58" s="13"/>
      <c r="D58" s="13"/>
      <c r="E58" s="13"/>
      <c r="F58" s="13"/>
      <c r="G58" s="13"/>
      <c r="H58" s="13"/>
      <c r="I58" s="13"/>
      <c r="J58" s="13"/>
      <c r="K58" s="13"/>
      <c r="L58" s="13"/>
      <c r="M58" s="13"/>
      <c r="N58" s="13"/>
      <c r="O58" s="13"/>
      <c r="P58" s="13"/>
      <c r="Q58" s="13"/>
      <c r="R58" s="13"/>
      <c r="S58" s="13"/>
      <c r="T58" s="13"/>
      <c r="U58" s="13"/>
    </row>
    <row r="59" spans="1:21">
      <c r="A59" s="13"/>
      <c r="B59" s="13"/>
      <c r="C59" s="13"/>
      <c r="D59" s="13"/>
      <c r="E59" s="13"/>
      <c r="F59" s="13"/>
      <c r="G59" s="13"/>
      <c r="H59" s="13"/>
      <c r="I59" s="13"/>
      <c r="J59" s="13"/>
      <c r="K59" s="13"/>
      <c r="L59" s="13"/>
      <c r="M59" s="13"/>
      <c r="N59" s="13"/>
      <c r="O59" s="13"/>
      <c r="P59" s="13"/>
      <c r="Q59" s="13"/>
      <c r="R59" s="13"/>
      <c r="S59" s="13"/>
      <c r="T59" s="13"/>
      <c r="U59" s="13"/>
    </row>
    <row r="60" spans="1:21">
      <c r="A60" s="13"/>
      <c r="B60" s="13"/>
      <c r="C60" s="13"/>
      <c r="D60" s="13"/>
      <c r="E60" s="13"/>
      <c r="F60" s="13"/>
      <c r="G60" s="13"/>
      <c r="H60" s="13"/>
      <c r="I60" s="13"/>
      <c r="J60" s="13"/>
      <c r="K60" s="13"/>
      <c r="L60" s="13"/>
      <c r="M60" s="13"/>
      <c r="N60" s="13"/>
      <c r="O60" s="13"/>
      <c r="P60" s="13"/>
      <c r="Q60" s="13"/>
      <c r="R60" s="13"/>
      <c r="S60" s="13"/>
      <c r="T60" s="13"/>
      <c r="U60" s="13"/>
    </row>
    <row r="61" spans="1:21">
      <c r="A61" s="13"/>
      <c r="B61" s="13"/>
      <c r="C61" s="13"/>
      <c r="D61" s="13"/>
      <c r="E61" s="13"/>
      <c r="F61" s="13"/>
      <c r="G61" s="13"/>
      <c r="H61" s="13"/>
      <c r="I61" s="13"/>
      <c r="J61" s="13"/>
      <c r="K61" s="13"/>
      <c r="L61" s="13"/>
      <c r="M61" s="13"/>
      <c r="N61" s="13"/>
      <c r="O61" s="13"/>
      <c r="P61" s="13"/>
      <c r="Q61" s="13"/>
      <c r="R61" s="13"/>
      <c r="S61" s="13"/>
      <c r="T61" s="13"/>
      <c r="U61" s="13"/>
    </row>
    <row r="62" spans="1:21">
      <c r="A62" s="13"/>
      <c r="B62" s="13"/>
      <c r="C62" s="13"/>
      <c r="D62" s="13"/>
      <c r="E62" s="13"/>
      <c r="F62" s="13"/>
      <c r="G62" s="13"/>
      <c r="H62" s="13"/>
      <c r="I62" s="13"/>
      <c r="J62" s="13"/>
      <c r="K62" s="13"/>
      <c r="L62" s="13"/>
      <c r="M62" s="13"/>
      <c r="N62" s="13"/>
      <c r="O62" s="13"/>
      <c r="P62" s="13"/>
      <c r="Q62" s="13"/>
      <c r="R62" s="13"/>
      <c r="S62" s="13"/>
      <c r="T62" s="13"/>
      <c r="U62" s="13"/>
    </row>
    <row r="63" spans="1:21">
      <c r="A63" s="13"/>
      <c r="B63" s="13"/>
      <c r="C63" s="13"/>
      <c r="D63" s="13"/>
      <c r="E63" s="13"/>
      <c r="F63" s="13"/>
      <c r="G63" s="13"/>
      <c r="H63" s="13"/>
      <c r="I63" s="13"/>
      <c r="J63" s="13"/>
      <c r="K63" s="13"/>
      <c r="L63" s="13"/>
      <c r="M63" s="13"/>
      <c r="N63" s="13"/>
      <c r="O63" s="13"/>
      <c r="P63" s="13"/>
      <c r="Q63" s="13"/>
      <c r="R63" s="13"/>
      <c r="S63" s="13"/>
      <c r="T63" s="13"/>
      <c r="U63" s="13"/>
    </row>
    <row r="64" spans="1:21">
      <c r="A64" s="13"/>
      <c r="B64" s="13"/>
      <c r="C64" s="13"/>
      <c r="D64" s="13"/>
      <c r="E64" s="13"/>
      <c r="F64" s="13"/>
      <c r="G64" s="13"/>
      <c r="H64" s="13"/>
      <c r="I64" s="13"/>
      <c r="J64" s="13"/>
      <c r="K64" s="13"/>
      <c r="L64" s="13"/>
      <c r="M64" s="13"/>
      <c r="N64" s="13"/>
      <c r="O64" s="13"/>
      <c r="P64" s="13"/>
      <c r="Q64" s="13"/>
      <c r="R64" s="13"/>
      <c r="S64" s="13"/>
      <c r="T64" s="13"/>
      <c r="U64" s="13"/>
    </row>
    <row r="65" spans="1:21">
      <c r="A65" s="13"/>
      <c r="B65" s="13"/>
      <c r="C65" s="13"/>
      <c r="D65" s="13"/>
      <c r="E65" s="13"/>
      <c r="F65" s="13"/>
      <c r="G65" s="13"/>
      <c r="H65" s="13"/>
      <c r="I65" s="13"/>
      <c r="J65" s="13"/>
      <c r="K65" s="13"/>
      <c r="L65" s="13"/>
      <c r="M65" s="13"/>
      <c r="N65" s="13"/>
      <c r="O65" s="13"/>
      <c r="P65" s="13"/>
      <c r="Q65" s="13"/>
      <c r="R65" s="13"/>
      <c r="S65" s="13"/>
      <c r="T65" s="13"/>
      <c r="U65" s="13"/>
    </row>
    <row r="66" spans="1:21">
      <c r="A66" s="13"/>
      <c r="B66" s="13"/>
      <c r="C66" s="13"/>
      <c r="D66" s="13"/>
      <c r="E66" s="13"/>
      <c r="F66" s="13"/>
      <c r="G66" s="13"/>
      <c r="H66" s="13"/>
      <c r="I66" s="13"/>
      <c r="J66" s="13"/>
      <c r="K66" s="13"/>
      <c r="L66" s="13"/>
      <c r="M66" s="13"/>
      <c r="N66" s="13"/>
      <c r="O66" s="13"/>
      <c r="P66" s="13"/>
      <c r="Q66" s="13"/>
      <c r="R66" s="13"/>
      <c r="S66" s="13"/>
      <c r="T66" s="13"/>
      <c r="U66" s="13"/>
    </row>
    <row r="67" spans="1:21">
      <c r="A67" s="13"/>
      <c r="B67" s="13"/>
      <c r="C67" s="13"/>
      <c r="D67" s="13"/>
      <c r="E67" s="13"/>
      <c r="F67" s="13"/>
      <c r="G67" s="13"/>
      <c r="H67" s="13"/>
      <c r="I67" s="13"/>
      <c r="J67" s="13"/>
      <c r="K67" s="13"/>
      <c r="L67" s="13"/>
      <c r="M67" s="13"/>
      <c r="N67" s="13"/>
      <c r="O67" s="13"/>
      <c r="P67" s="13"/>
      <c r="Q67" s="13"/>
      <c r="R67" s="13"/>
      <c r="S67" s="13"/>
      <c r="T67" s="13"/>
      <c r="U67" s="13"/>
    </row>
    <row r="68" spans="1:21">
      <c r="A68" s="13"/>
      <c r="B68" s="13"/>
      <c r="C68" s="13"/>
      <c r="D68" s="13"/>
      <c r="E68" s="13"/>
      <c r="F68" s="13"/>
      <c r="G68" s="13"/>
      <c r="H68" s="13"/>
      <c r="I68" s="13"/>
      <c r="J68" s="13"/>
      <c r="K68" s="13"/>
      <c r="L68" s="13"/>
      <c r="M68" s="13"/>
      <c r="N68" s="13"/>
      <c r="O68" s="13"/>
      <c r="P68" s="13"/>
      <c r="Q68" s="13"/>
      <c r="R68" s="13"/>
      <c r="S68" s="13"/>
      <c r="T68" s="13"/>
      <c r="U68" s="13"/>
    </row>
    <row r="69" spans="1:21">
      <c r="A69" s="13"/>
      <c r="B69" s="13"/>
      <c r="C69" s="13"/>
      <c r="D69" s="13"/>
      <c r="E69" s="13"/>
      <c r="F69" s="13"/>
      <c r="G69" s="13"/>
      <c r="H69" s="13"/>
      <c r="I69" s="13"/>
      <c r="J69" s="13"/>
      <c r="K69" s="13"/>
      <c r="L69" s="13"/>
      <c r="M69" s="13"/>
      <c r="N69" s="13"/>
      <c r="O69" s="13"/>
      <c r="P69" s="13"/>
      <c r="Q69" s="13"/>
      <c r="R69" s="13"/>
      <c r="S69" s="13"/>
      <c r="T69" s="13"/>
      <c r="U69" s="13"/>
    </row>
    <row r="70" spans="1:21">
      <c r="A70" s="13"/>
      <c r="B70" s="13"/>
      <c r="C70" s="13"/>
      <c r="D70" s="13"/>
      <c r="E70" s="13"/>
      <c r="F70" s="13"/>
      <c r="G70" s="13"/>
      <c r="H70" s="13"/>
      <c r="I70" s="13"/>
      <c r="J70" s="13"/>
      <c r="K70" s="13"/>
      <c r="L70" s="13"/>
      <c r="M70" s="13"/>
      <c r="N70" s="13"/>
      <c r="O70" s="13"/>
      <c r="P70" s="13"/>
      <c r="Q70" s="13"/>
      <c r="R70" s="13"/>
      <c r="S70" s="13"/>
      <c r="T70" s="13"/>
      <c r="U70" s="13"/>
    </row>
    <row r="71" spans="1:21">
      <c r="A71" s="13"/>
      <c r="B71" s="13"/>
      <c r="C71" s="13"/>
      <c r="D71" s="13"/>
      <c r="E71" s="13"/>
      <c r="F71" s="13"/>
      <c r="G71" s="13"/>
      <c r="H71" s="13"/>
      <c r="I71" s="13"/>
      <c r="J71" s="13"/>
      <c r="K71" s="13"/>
      <c r="L71" s="13"/>
      <c r="M71" s="13"/>
      <c r="N71" s="13"/>
      <c r="O71" s="13"/>
      <c r="P71" s="13"/>
      <c r="Q71" s="13"/>
      <c r="R71" s="13"/>
      <c r="S71" s="13"/>
      <c r="T71" s="13"/>
      <c r="U71" s="13"/>
    </row>
    <row r="72" spans="1:21">
      <c r="A72" s="13"/>
      <c r="B72" s="13"/>
      <c r="C72" s="13"/>
      <c r="D72" s="13"/>
      <c r="E72" s="13"/>
      <c r="F72" s="13"/>
      <c r="G72" s="13"/>
      <c r="H72" s="13"/>
      <c r="I72" s="13"/>
      <c r="J72" s="13"/>
      <c r="K72" s="13"/>
      <c r="L72" s="13"/>
      <c r="M72" s="13"/>
      <c r="N72" s="13"/>
      <c r="O72" s="13"/>
      <c r="P72" s="13"/>
      <c r="Q72" s="13"/>
      <c r="R72" s="13"/>
      <c r="S72" s="13"/>
      <c r="T72" s="13"/>
      <c r="U72" s="13"/>
    </row>
    <row r="73" spans="1:21">
      <c r="A73" s="13"/>
      <c r="B73" s="13"/>
      <c r="C73" s="13"/>
      <c r="D73" s="13"/>
      <c r="E73" s="13"/>
      <c r="F73" s="13"/>
      <c r="G73" s="13"/>
      <c r="H73" s="13"/>
      <c r="I73" s="13"/>
      <c r="J73" s="13"/>
      <c r="K73" s="13"/>
      <c r="L73" s="13"/>
      <c r="M73" s="13"/>
      <c r="N73" s="13"/>
      <c r="O73" s="13"/>
      <c r="P73" s="13"/>
      <c r="Q73" s="13"/>
      <c r="R73" s="13"/>
      <c r="S73" s="13"/>
      <c r="T73" s="13"/>
      <c r="U73" s="13"/>
    </row>
    <row r="74" spans="1:21">
      <c r="A74" s="13"/>
      <c r="B74" s="13"/>
      <c r="C74" s="13"/>
      <c r="D74" s="13"/>
      <c r="E74" s="13"/>
      <c r="F74" s="13"/>
      <c r="G74" s="13"/>
      <c r="H74" s="13"/>
      <c r="I74" s="13"/>
      <c r="J74" s="13"/>
      <c r="K74" s="13"/>
      <c r="L74" s="13"/>
      <c r="M74" s="13"/>
      <c r="N74" s="13"/>
      <c r="O74" s="13"/>
      <c r="P74" s="13"/>
      <c r="Q74" s="13"/>
      <c r="R74" s="13"/>
      <c r="S74" s="13"/>
      <c r="T74" s="13"/>
      <c r="U74" s="13"/>
    </row>
    <row r="75" spans="1:21">
      <c r="A75" s="13"/>
      <c r="B75" s="13"/>
      <c r="C75" s="13"/>
      <c r="D75" s="13"/>
      <c r="E75" s="13"/>
      <c r="F75" s="13"/>
      <c r="G75" s="13"/>
      <c r="H75" s="13"/>
      <c r="I75" s="13"/>
      <c r="J75" s="13"/>
      <c r="K75" s="13"/>
      <c r="L75" s="13"/>
      <c r="M75" s="13"/>
      <c r="N75" s="13"/>
      <c r="O75" s="13"/>
      <c r="P75" s="13"/>
      <c r="Q75" s="13"/>
      <c r="R75" s="13"/>
      <c r="S75" s="13"/>
      <c r="T75" s="13"/>
      <c r="U75" s="13"/>
    </row>
    <row r="76" spans="1:21">
      <c r="A76" s="13"/>
      <c r="B76" s="13"/>
      <c r="C76" s="13"/>
      <c r="D76" s="13"/>
      <c r="E76" s="13"/>
      <c r="F76" s="13"/>
      <c r="G76" s="13"/>
      <c r="H76" s="13"/>
      <c r="I76" s="13"/>
      <c r="J76" s="13"/>
      <c r="K76" s="13"/>
      <c r="L76" s="13"/>
      <c r="M76" s="13"/>
      <c r="N76" s="13"/>
      <c r="O76" s="13"/>
      <c r="P76" s="13"/>
      <c r="Q76" s="13"/>
      <c r="R76" s="13"/>
      <c r="S76" s="13"/>
      <c r="T76" s="13"/>
      <c r="U76" s="13"/>
    </row>
    <row r="77" spans="1:21">
      <c r="A77" s="13"/>
      <c r="B77" s="13"/>
      <c r="C77" s="13"/>
      <c r="D77" s="13"/>
      <c r="E77" s="13"/>
      <c r="F77" s="13"/>
      <c r="G77" s="13"/>
      <c r="H77" s="13"/>
      <c r="I77" s="13"/>
      <c r="J77" s="13"/>
      <c r="K77" s="13"/>
      <c r="L77" s="13"/>
      <c r="M77" s="13"/>
      <c r="N77" s="13"/>
      <c r="O77" s="13"/>
      <c r="P77" s="13"/>
      <c r="Q77" s="13"/>
      <c r="R77" s="13"/>
      <c r="S77" s="13"/>
      <c r="T77" s="13"/>
      <c r="U77" s="13"/>
    </row>
    <row r="78" spans="1:21">
      <c r="A78" s="13"/>
      <c r="B78" s="13"/>
      <c r="C78" s="13"/>
      <c r="D78" s="13"/>
      <c r="E78" s="13"/>
      <c r="F78" s="13"/>
      <c r="G78" s="13"/>
      <c r="H78" s="13"/>
      <c r="I78" s="13"/>
      <c r="J78" s="13"/>
      <c r="K78" s="13"/>
      <c r="L78" s="13"/>
      <c r="M78" s="13"/>
      <c r="N78" s="13"/>
      <c r="O78" s="13"/>
      <c r="P78" s="13"/>
      <c r="Q78" s="13"/>
      <c r="R78" s="13"/>
      <c r="S78" s="13"/>
      <c r="T78" s="13"/>
      <c r="U78" s="13"/>
    </row>
    <row r="79" spans="1:21">
      <c r="A79" s="13"/>
      <c r="B79" s="13"/>
      <c r="C79" s="13"/>
      <c r="D79" s="13"/>
      <c r="E79" s="13"/>
      <c r="F79" s="13"/>
      <c r="G79" s="13"/>
      <c r="H79" s="13"/>
      <c r="I79" s="13"/>
      <c r="J79" s="13"/>
      <c r="K79" s="13"/>
      <c r="L79" s="13"/>
      <c r="M79" s="13"/>
      <c r="N79" s="13"/>
      <c r="O79" s="13"/>
      <c r="P79" s="13"/>
      <c r="Q79" s="13"/>
      <c r="R79" s="13"/>
      <c r="S79" s="13"/>
      <c r="T79" s="13"/>
      <c r="U79" s="13"/>
    </row>
    <row r="80" spans="1:21">
      <c r="A80" s="13"/>
      <c r="B80" s="13"/>
      <c r="C80" s="13"/>
      <c r="D80" s="13"/>
      <c r="E80" s="13"/>
      <c r="F80" s="13"/>
      <c r="G80" s="13"/>
      <c r="H80" s="13"/>
      <c r="I80" s="13"/>
      <c r="J80" s="13"/>
      <c r="K80" s="13"/>
      <c r="L80" s="13"/>
      <c r="M80" s="13"/>
      <c r="N80" s="13"/>
      <c r="O80" s="13"/>
      <c r="P80" s="13"/>
      <c r="Q80" s="13"/>
      <c r="R80" s="13"/>
      <c r="S80" s="13"/>
      <c r="T80" s="13"/>
      <c r="U80" s="13"/>
    </row>
    <row r="81" spans="1:21">
      <c r="A81" s="13"/>
      <c r="B81" s="13"/>
      <c r="C81" s="13"/>
      <c r="D81" s="13"/>
      <c r="E81" s="13"/>
      <c r="F81" s="13"/>
      <c r="G81" s="13"/>
      <c r="H81" s="13"/>
      <c r="I81" s="13"/>
      <c r="J81" s="13"/>
      <c r="K81" s="13"/>
      <c r="L81" s="13"/>
      <c r="M81" s="13"/>
      <c r="N81" s="13"/>
      <c r="O81" s="13"/>
      <c r="P81" s="13"/>
      <c r="Q81" s="13"/>
      <c r="R81" s="13"/>
      <c r="S81" s="13"/>
      <c r="T81" s="13"/>
      <c r="U81" s="13"/>
    </row>
    <row r="82" spans="1:21">
      <c r="A82" s="13"/>
      <c r="B82" s="13"/>
      <c r="C82" s="13"/>
      <c r="D82" s="13"/>
      <c r="E82" s="13"/>
      <c r="F82" s="13"/>
      <c r="G82" s="13"/>
      <c r="H82" s="13"/>
      <c r="I82" s="13"/>
      <c r="J82" s="13"/>
      <c r="K82" s="13"/>
      <c r="L82" s="13"/>
      <c r="M82" s="13"/>
      <c r="N82" s="13"/>
      <c r="O82" s="13"/>
      <c r="P82" s="13"/>
      <c r="Q82" s="13"/>
      <c r="R82" s="13"/>
      <c r="S82" s="13"/>
      <c r="T82" s="13"/>
      <c r="U82" s="13"/>
    </row>
    <row r="83" spans="1:21">
      <c r="A83" s="13"/>
      <c r="B83" s="13"/>
      <c r="C83" s="13"/>
      <c r="D83" s="13"/>
      <c r="E83" s="13"/>
      <c r="F83" s="13"/>
      <c r="G83" s="13"/>
      <c r="H83" s="13"/>
      <c r="I83" s="13"/>
      <c r="J83" s="13"/>
      <c r="K83" s="13"/>
      <c r="L83" s="13"/>
      <c r="M83" s="13"/>
      <c r="N83" s="13"/>
      <c r="O83" s="13"/>
      <c r="P83" s="13"/>
      <c r="Q83" s="13"/>
      <c r="R83" s="13"/>
      <c r="S83" s="13"/>
      <c r="T83" s="13"/>
      <c r="U83" s="13"/>
    </row>
    <row r="84" spans="1:21">
      <c r="A84" s="13"/>
      <c r="B84" s="13"/>
      <c r="C84" s="13"/>
      <c r="D84" s="13"/>
      <c r="E84" s="13"/>
      <c r="F84" s="13"/>
      <c r="G84" s="13"/>
      <c r="H84" s="13"/>
      <c r="I84" s="13"/>
      <c r="J84" s="13"/>
      <c r="K84" s="13"/>
      <c r="L84" s="13"/>
      <c r="M84" s="13"/>
      <c r="N84" s="13"/>
      <c r="O84" s="13"/>
      <c r="P84" s="13"/>
      <c r="Q84" s="13"/>
      <c r="R84" s="13"/>
      <c r="S84" s="13"/>
      <c r="T84" s="13"/>
      <c r="U84" s="13"/>
    </row>
    <row r="85" spans="1:21">
      <c r="A85" s="13"/>
      <c r="B85" s="13"/>
      <c r="C85" s="13"/>
      <c r="D85" s="13"/>
      <c r="E85" s="13"/>
      <c r="F85" s="13"/>
      <c r="G85" s="13"/>
      <c r="H85" s="13"/>
      <c r="I85" s="13"/>
      <c r="J85" s="13"/>
      <c r="K85" s="13"/>
      <c r="L85" s="13"/>
      <c r="M85" s="13"/>
      <c r="N85" s="13"/>
      <c r="O85" s="13"/>
      <c r="P85" s="13"/>
      <c r="Q85" s="13"/>
      <c r="R85" s="13"/>
      <c r="S85" s="13"/>
      <c r="T85" s="13"/>
      <c r="U85" s="13"/>
    </row>
    <row r="86" spans="1:21">
      <c r="A86" s="13"/>
      <c r="B86" s="13"/>
      <c r="C86" s="13"/>
      <c r="D86" s="13"/>
      <c r="E86" s="13"/>
      <c r="F86" s="13"/>
      <c r="G86" s="13"/>
      <c r="H86" s="13"/>
      <c r="I86" s="13"/>
      <c r="J86" s="13"/>
      <c r="K86" s="13"/>
      <c r="L86" s="13"/>
      <c r="M86" s="13"/>
      <c r="N86" s="13"/>
      <c r="O86" s="13"/>
      <c r="P86" s="13"/>
      <c r="Q86" s="13"/>
      <c r="R86" s="13"/>
      <c r="S86" s="13"/>
      <c r="T86" s="13"/>
      <c r="U86" s="13"/>
    </row>
    <row r="87" spans="1:21">
      <c r="A87" s="13"/>
      <c r="B87" s="13"/>
      <c r="C87" s="13"/>
      <c r="D87" s="13"/>
      <c r="E87" s="13"/>
      <c r="F87" s="13"/>
      <c r="G87" s="13"/>
      <c r="H87" s="13"/>
      <c r="I87" s="13"/>
      <c r="J87" s="13"/>
      <c r="K87" s="13"/>
      <c r="L87" s="13"/>
      <c r="M87" s="13"/>
      <c r="N87" s="13"/>
      <c r="O87" s="13"/>
      <c r="P87" s="13"/>
      <c r="Q87" s="13"/>
      <c r="R87" s="13"/>
      <c r="S87" s="13"/>
      <c r="T87" s="13"/>
      <c r="U87" s="13"/>
    </row>
    <row r="88" spans="1:21">
      <c r="A88" s="13"/>
      <c r="B88" s="13"/>
      <c r="C88" s="13"/>
      <c r="D88" s="13"/>
      <c r="E88" s="13"/>
      <c r="F88" s="13"/>
      <c r="G88" s="13"/>
      <c r="H88" s="13"/>
      <c r="I88" s="13"/>
      <c r="J88" s="13"/>
      <c r="K88" s="13"/>
      <c r="L88" s="13"/>
      <c r="M88" s="13"/>
      <c r="N88" s="13"/>
      <c r="O88" s="13"/>
      <c r="P88" s="13"/>
      <c r="Q88" s="13"/>
      <c r="R88" s="13"/>
      <c r="S88" s="13"/>
      <c r="T88" s="13"/>
      <c r="U88" s="13"/>
    </row>
    <row r="89" spans="1:21">
      <c r="A89" s="13"/>
      <c r="B89" s="13"/>
      <c r="C89" s="13"/>
      <c r="D89" s="13"/>
      <c r="E89" s="13"/>
      <c r="F89" s="13"/>
      <c r="G89" s="13"/>
      <c r="H89" s="13"/>
      <c r="I89" s="13"/>
      <c r="J89" s="13"/>
      <c r="K89" s="13"/>
      <c r="L89" s="13"/>
      <c r="M89" s="13"/>
      <c r="N89" s="13"/>
      <c r="O89" s="13"/>
      <c r="P89" s="13"/>
      <c r="Q89" s="13"/>
      <c r="R89" s="13"/>
      <c r="S89" s="13"/>
      <c r="T89" s="13"/>
      <c r="U89" s="13"/>
    </row>
    <row r="90" spans="1:21">
      <c r="A90" s="13"/>
      <c r="B90" s="13"/>
      <c r="C90" s="13"/>
      <c r="D90" s="13"/>
      <c r="E90" s="13"/>
      <c r="F90" s="13"/>
      <c r="G90" s="13"/>
      <c r="H90" s="13"/>
      <c r="I90" s="13"/>
      <c r="J90" s="13"/>
      <c r="K90" s="13"/>
      <c r="L90" s="13"/>
      <c r="M90" s="13"/>
      <c r="N90" s="13"/>
      <c r="O90" s="13"/>
      <c r="P90" s="13"/>
      <c r="Q90" s="13"/>
      <c r="R90" s="13"/>
      <c r="S90" s="13"/>
      <c r="T90" s="13"/>
      <c r="U90" s="13"/>
    </row>
    <row r="91" spans="1:21">
      <c r="A91" s="13"/>
      <c r="B91" s="13"/>
      <c r="C91" s="13"/>
      <c r="D91" s="13"/>
      <c r="E91" s="13"/>
      <c r="F91" s="13"/>
      <c r="G91" s="13"/>
      <c r="H91" s="13"/>
      <c r="I91" s="13"/>
      <c r="J91" s="13"/>
      <c r="K91" s="13"/>
      <c r="L91" s="13"/>
      <c r="M91" s="13"/>
      <c r="N91" s="13"/>
      <c r="O91" s="13"/>
      <c r="P91" s="13"/>
      <c r="Q91" s="13"/>
      <c r="R91" s="13"/>
      <c r="S91" s="13"/>
      <c r="T91" s="13"/>
      <c r="U91" s="13"/>
    </row>
    <row r="92" spans="1:21">
      <c r="A92" s="13"/>
      <c r="B92" s="13"/>
      <c r="C92" s="13"/>
      <c r="D92" s="13"/>
      <c r="E92" s="13"/>
      <c r="F92" s="13"/>
      <c r="G92" s="13"/>
      <c r="H92" s="13"/>
      <c r="I92" s="13"/>
      <c r="J92" s="13"/>
      <c r="K92" s="13"/>
      <c r="L92" s="13"/>
      <c r="M92" s="13"/>
      <c r="N92" s="13"/>
      <c r="O92" s="13"/>
      <c r="P92" s="13"/>
      <c r="Q92" s="13"/>
      <c r="R92" s="13"/>
      <c r="S92" s="13"/>
      <c r="T92" s="13"/>
      <c r="U92" s="13"/>
    </row>
    <row r="93" spans="1:21">
      <c r="A93" s="13"/>
      <c r="B93" s="13"/>
      <c r="C93" s="13"/>
      <c r="D93" s="13"/>
      <c r="E93" s="13"/>
      <c r="F93" s="13"/>
      <c r="G93" s="13"/>
      <c r="H93" s="13"/>
      <c r="I93" s="13"/>
      <c r="J93" s="13"/>
      <c r="K93" s="13"/>
      <c r="L93" s="13"/>
      <c r="M93" s="13"/>
      <c r="N93" s="13"/>
      <c r="O93" s="13"/>
      <c r="P93" s="13"/>
      <c r="Q93" s="13"/>
      <c r="R93" s="13"/>
      <c r="S93" s="13"/>
      <c r="T93" s="13"/>
      <c r="U93" s="13"/>
    </row>
    <row r="94" spans="1:21">
      <c r="A94" s="13"/>
      <c r="B94" s="13"/>
      <c r="C94" s="13"/>
      <c r="D94" s="13"/>
      <c r="E94" s="13"/>
      <c r="F94" s="13"/>
      <c r="G94" s="13"/>
      <c r="H94" s="13"/>
      <c r="I94" s="13"/>
      <c r="J94" s="13"/>
      <c r="K94" s="13"/>
      <c r="L94" s="13"/>
      <c r="M94" s="13"/>
      <c r="N94" s="13"/>
      <c r="O94" s="13"/>
      <c r="P94" s="13"/>
      <c r="Q94" s="13"/>
      <c r="R94" s="13"/>
      <c r="S94" s="13"/>
      <c r="T94" s="13"/>
      <c r="U94" s="13"/>
    </row>
    <row r="95" spans="1:21">
      <c r="A95" s="13"/>
      <c r="B95" s="13"/>
      <c r="C95" s="13"/>
      <c r="D95" s="13"/>
      <c r="E95" s="13"/>
      <c r="F95" s="13"/>
      <c r="G95" s="13"/>
      <c r="H95" s="13"/>
      <c r="I95" s="13"/>
      <c r="J95" s="13"/>
      <c r="K95" s="13"/>
      <c r="L95" s="13"/>
      <c r="M95" s="13"/>
      <c r="N95" s="13"/>
      <c r="O95" s="13"/>
      <c r="P95" s="13"/>
      <c r="Q95" s="13"/>
      <c r="R95" s="13"/>
      <c r="S95" s="13"/>
      <c r="T95" s="13"/>
      <c r="U95" s="13"/>
    </row>
    <row r="96" spans="1:21">
      <c r="A96" s="13"/>
      <c r="B96" s="13"/>
      <c r="C96" s="13"/>
      <c r="D96" s="13"/>
      <c r="E96" s="13"/>
      <c r="F96" s="13"/>
      <c r="G96" s="13"/>
      <c r="H96" s="13"/>
      <c r="I96" s="13"/>
      <c r="J96" s="13"/>
      <c r="K96" s="13"/>
      <c r="L96" s="13"/>
      <c r="M96" s="13"/>
      <c r="N96" s="13"/>
      <c r="O96" s="13"/>
      <c r="P96" s="13"/>
      <c r="Q96" s="13"/>
      <c r="R96" s="13"/>
      <c r="S96" s="13"/>
      <c r="T96" s="13"/>
      <c r="U96" s="13"/>
    </row>
    <row r="97" spans="1:21">
      <c r="A97" s="13"/>
      <c r="B97" s="13"/>
      <c r="C97" s="13"/>
      <c r="D97" s="13"/>
      <c r="E97" s="13"/>
      <c r="F97" s="13"/>
      <c r="G97" s="13"/>
      <c r="H97" s="13"/>
      <c r="I97" s="13"/>
      <c r="J97" s="13"/>
      <c r="K97" s="13"/>
      <c r="L97" s="13"/>
      <c r="M97" s="13"/>
      <c r="N97" s="13"/>
      <c r="O97" s="13"/>
      <c r="P97" s="13"/>
      <c r="Q97" s="13"/>
      <c r="R97" s="13"/>
      <c r="S97" s="13"/>
      <c r="T97" s="13"/>
      <c r="U97" s="13"/>
    </row>
    <row r="98" spans="1:21">
      <c r="A98" s="13"/>
      <c r="B98" s="13"/>
      <c r="C98" s="13"/>
      <c r="D98" s="13"/>
      <c r="E98" s="13"/>
      <c r="F98" s="13"/>
      <c r="G98" s="13"/>
      <c r="H98" s="13"/>
      <c r="I98" s="13"/>
      <c r="J98" s="13"/>
      <c r="K98" s="13"/>
      <c r="L98" s="13"/>
      <c r="M98" s="13"/>
      <c r="N98" s="13"/>
      <c r="O98" s="13"/>
      <c r="P98" s="13"/>
      <c r="Q98" s="13"/>
      <c r="R98" s="13"/>
      <c r="S98" s="13"/>
      <c r="T98" s="13"/>
      <c r="U98" s="13"/>
    </row>
    <row r="99" spans="1:21">
      <c r="A99" s="13"/>
      <c r="B99" s="13"/>
      <c r="C99" s="13"/>
      <c r="D99" s="13"/>
      <c r="E99" s="13"/>
      <c r="F99" s="13"/>
      <c r="G99" s="13"/>
      <c r="H99" s="13"/>
      <c r="I99" s="13"/>
      <c r="J99" s="13"/>
      <c r="K99" s="13"/>
      <c r="L99" s="13"/>
      <c r="M99" s="13"/>
      <c r="N99" s="13"/>
      <c r="O99" s="13"/>
      <c r="P99" s="13"/>
      <c r="Q99" s="13"/>
      <c r="R99" s="13"/>
      <c r="S99" s="13"/>
      <c r="T99" s="13"/>
      <c r="U99" s="13"/>
    </row>
    <row r="100" spans="1:21">
      <c r="A100" s="13"/>
      <c r="B100" s="13"/>
      <c r="C100" s="13"/>
      <c r="D100" s="13"/>
      <c r="E100" s="13"/>
      <c r="F100" s="13"/>
      <c r="G100" s="13"/>
      <c r="H100" s="13"/>
      <c r="I100" s="13"/>
      <c r="J100" s="13"/>
      <c r="K100" s="13"/>
      <c r="L100" s="13"/>
      <c r="M100" s="13"/>
      <c r="N100" s="13"/>
      <c r="O100" s="13"/>
      <c r="P100" s="13"/>
      <c r="Q100" s="13"/>
      <c r="R100" s="13"/>
      <c r="S100" s="13"/>
      <c r="T100" s="13"/>
      <c r="U100" s="13"/>
    </row>
    <row r="101" spans="1:21">
      <c r="A101" s="13"/>
      <c r="B101" s="13"/>
      <c r="C101" s="13"/>
      <c r="D101" s="13"/>
      <c r="E101" s="13"/>
      <c r="F101" s="13"/>
      <c r="G101" s="13"/>
      <c r="H101" s="13"/>
      <c r="I101" s="13"/>
      <c r="J101" s="13"/>
      <c r="K101" s="13"/>
      <c r="L101" s="13"/>
      <c r="M101" s="13"/>
      <c r="N101" s="13"/>
      <c r="O101" s="13"/>
      <c r="P101" s="13"/>
      <c r="Q101" s="13"/>
      <c r="R101" s="13"/>
      <c r="S101" s="13"/>
      <c r="T101" s="13"/>
      <c r="U101" s="13"/>
    </row>
    <row r="102" spans="1:21">
      <c r="A102" s="13"/>
      <c r="B102" s="13"/>
      <c r="C102" s="13"/>
      <c r="D102" s="13"/>
      <c r="E102" s="13"/>
      <c r="F102" s="13"/>
      <c r="G102" s="13"/>
      <c r="H102" s="13"/>
      <c r="I102" s="13"/>
      <c r="J102" s="13"/>
      <c r="K102" s="13"/>
      <c r="L102" s="13"/>
      <c r="M102" s="13"/>
      <c r="N102" s="13"/>
      <c r="O102" s="13"/>
      <c r="P102" s="13"/>
      <c r="Q102" s="13"/>
      <c r="R102" s="13"/>
      <c r="S102" s="13"/>
      <c r="T102" s="13"/>
      <c r="U102" s="13"/>
    </row>
    <row r="103" spans="1:21">
      <c r="A103" s="13"/>
      <c r="B103" s="13"/>
      <c r="C103" s="13"/>
      <c r="D103" s="13"/>
      <c r="E103" s="13"/>
      <c r="F103" s="13"/>
      <c r="G103" s="13"/>
      <c r="H103" s="13"/>
      <c r="I103" s="13"/>
      <c r="J103" s="13"/>
      <c r="K103" s="13"/>
      <c r="L103" s="13"/>
      <c r="M103" s="13"/>
      <c r="N103" s="13"/>
      <c r="O103" s="13"/>
      <c r="P103" s="13"/>
      <c r="Q103" s="13"/>
      <c r="R103" s="13"/>
      <c r="S103" s="13"/>
      <c r="T103" s="13"/>
      <c r="U103" s="13"/>
    </row>
    <row r="104" spans="1:21">
      <c r="A104" s="13"/>
      <c r="B104" s="13"/>
      <c r="C104" s="13"/>
      <c r="D104" s="13"/>
      <c r="E104" s="13"/>
      <c r="F104" s="13"/>
      <c r="G104" s="13"/>
      <c r="H104" s="13"/>
      <c r="I104" s="13"/>
      <c r="J104" s="13"/>
      <c r="K104" s="13"/>
      <c r="L104" s="13"/>
      <c r="M104" s="13"/>
      <c r="N104" s="13"/>
      <c r="O104" s="13"/>
      <c r="P104" s="13"/>
      <c r="Q104" s="13"/>
      <c r="R104" s="13"/>
      <c r="S104" s="13"/>
      <c r="T104" s="13"/>
      <c r="U104" s="13"/>
    </row>
    <row r="105" spans="1:21">
      <c r="A105" s="13"/>
      <c r="B105" s="13"/>
      <c r="C105" s="13"/>
      <c r="D105" s="13"/>
      <c r="E105" s="13"/>
      <c r="F105" s="13"/>
      <c r="G105" s="13"/>
      <c r="H105" s="13"/>
      <c r="I105" s="13"/>
      <c r="J105" s="13"/>
      <c r="K105" s="13"/>
      <c r="L105" s="13"/>
      <c r="M105" s="13"/>
      <c r="N105" s="13"/>
      <c r="O105" s="13"/>
      <c r="P105" s="13"/>
      <c r="Q105" s="13"/>
      <c r="R105" s="13"/>
      <c r="S105" s="13"/>
      <c r="T105" s="13"/>
      <c r="U105" s="13"/>
    </row>
    <row r="106" spans="1:21">
      <c r="A106" s="13"/>
      <c r="B106" s="13"/>
      <c r="C106" s="13"/>
      <c r="D106" s="13"/>
      <c r="E106" s="13"/>
      <c r="F106" s="13"/>
      <c r="G106" s="13"/>
      <c r="H106" s="13"/>
      <c r="I106" s="13"/>
      <c r="J106" s="13"/>
      <c r="K106" s="13"/>
      <c r="L106" s="13"/>
      <c r="M106" s="13"/>
      <c r="N106" s="13"/>
      <c r="O106" s="13"/>
      <c r="P106" s="13"/>
      <c r="Q106" s="13"/>
      <c r="R106" s="13"/>
      <c r="S106" s="13"/>
      <c r="T106" s="13"/>
      <c r="U106" s="13"/>
    </row>
    <row r="107" spans="1:21">
      <c r="A107" s="13"/>
      <c r="B107" s="13"/>
      <c r="C107" s="13"/>
      <c r="D107" s="13"/>
      <c r="E107" s="13"/>
      <c r="F107" s="13"/>
      <c r="G107" s="13"/>
      <c r="H107" s="13"/>
      <c r="I107" s="13"/>
      <c r="J107" s="13"/>
      <c r="K107" s="13"/>
      <c r="L107" s="13"/>
      <c r="M107" s="13"/>
      <c r="N107" s="13"/>
      <c r="O107" s="13"/>
      <c r="P107" s="13"/>
      <c r="Q107" s="13"/>
      <c r="R107" s="13"/>
      <c r="S107" s="13"/>
      <c r="T107" s="13"/>
      <c r="U107" s="13"/>
    </row>
    <row r="108" spans="1:21">
      <c r="A108" s="13"/>
      <c r="B108" s="13"/>
      <c r="C108" s="13"/>
      <c r="D108" s="13"/>
      <c r="E108" s="13"/>
      <c r="F108" s="13"/>
      <c r="G108" s="13"/>
      <c r="H108" s="13"/>
      <c r="I108" s="13"/>
      <c r="J108" s="13"/>
      <c r="K108" s="13"/>
      <c r="L108" s="13"/>
      <c r="M108" s="13"/>
      <c r="N108" s="13"/>
      <c r="O108" s="13"/>
      <c r="P108" s="13"/>
      <c r="Q108" s="13"/>
      <c r="R108" s="13"/>
      <c r="S108" s="13"/>
      <c r="T108" s="13"/>
      <c r="U108" s="13"/>
    </row>
    <row r="109" spans="1:21">
      <c r="A109" s="13"/>
      <c r="B109" s="13"/>
      <c r="C109" s="13"/>
      <c r="D109" s="13"/>
      <c r="E109" s="13"/>
      <c r="F109" s="13"/>
      <c r="G109" s="13"/>
      <c r="H109" s="13"/>
      <c r="I109" s="13"/>
      <c r="J109" s="13"/>
      <c r="K109" s="13"/>
      <c r="L109" s="13"/>
      <c r="M109" s="13"/>
      <c r="N109" s="13"/>
      <c r="O109" s="13"/>
      <c r="P109" s="13"/>
      <c r="Q109" s="13"/>
      <c r="R109" s="13"/>
      <c r="S109" s="13"/>
      <c r="T109" s="13"/>
      <c r="U109" s="13"/>
    </row>
    <row r="110" spans="1:21">
      <c r="A110" s="13"/>
      <c r="B110" s="13"/>
      <c r="C110" s="13"/>
      <c r="D110" s="13"/>
      <c r="E110" s="13"/>
      <c r="F110" s="13"/>
      <c r="G110" s="13"/>
      <c r="H110" s="13"/>
      <c r="I110" s="13"/>
      <c r="J110" s="13"/>
      <c r="K110" s="13"/>
      <c r="L110" s="13"/>
      <c r="M110" s="13"/>
      <c r="N110" s="13"/>
      <c r="O110" s="13"/>
      <c r="P110" s="13"/>
      <c r="Q110" s="13"/>
      <c r="R110" s="13"/>
      <c r="S110" s="13"/>
      <c r="T110" s="13"/>
      <c r="U110" s="13"/>
    </row>
    <row r="111" spans="1:21">
      <c r="A111" s="13"/>
      <c r="B111" s="13"/>
      <c r="C111" s="13"/>
      <c r="D111" s="13"/>
      <c r="E111" s="13"/>
      <c r="F111" s="13"/>
      <c r="G111" s="13"/>
      <c r="H111" s="13"/>
      <c r="I111" s="13"/>
      <c r="J111" s="13"/>
      <c r="K111" s="13"/>
      <c r="L111" s="13"/>
      <c r="M111" s="13"/>
      <c r="N111" s="13"/>
      <c r="O111" s="13"/>
      <c r="P111" s="13"/>
      <c r="Q111" s="13"/>
      <c r="R111" s="13"/>
      <c r="S111" s="13"/>
      <c r="T111" s="13"/>
      <c r="U111" s="13"/>
    </row>
    <row r="112" spans="1:21">
      <c r="A112" s="13"/>
      <c r="B112" s="13"/>
      <c r="C112" s="13"/>
      <c r="D112" s="13"/>
      <c r="E112" s="13"/>
      <c r="F112" s="13"/>
      <c r="G112" s="13"/>
      <c r="H112" s="13"/>
      <c r="I112" s="13"/>
      <c r="J112" s="13"/>
      <c r="K112" s="13"/>
      <c r="L112" s="13"/>
      <c r="M112" s="13"/>
      <c r="N112" s="13"/>
      <c r="O112" s="13"/>
      <c r="P112" s="13"/>
      <c r="Q112" s="13"/>
      <c r="R112" s="13"/>
      <c r="S112" s="13"/>
      <c r="T112" s="13"/>
      <c r="U112" s="13"/>
    </row>
    <row r="113" spans="1:21">
      <c r="A113" s="13"/>
      <c r="B113" s="13"/>
      <c r="C113" s="13"/>
      <c r="D113" s="13"/>
      <c r="E113" s="13"/>
      <c r="F113" s="13"/>
      <c r="G113" s="13"/>
      <c r="H113" s="13"/>
      <c r="I113" s="13"/>
      <c r="J113" s="13"/>
      <c r="K113" s="13"/>
      <c r="L113" s="13"/>
      <c r="M113" s="13"/>
      <c r="N113" s="13"/>
      <c r="O113" s="13"/>
      <c r="P113" s="13"/>
      <c r="Q113" s="13"/>
      <c r="R113" s="13"/>
      <c r="S113" s="13"/>
      <c r="T113" s="13"/>
      <c r="U113" s="13"/>
    </row>
    <row r="114" spans="1:21">
      <c r="A114" s="13"/>
      <c r="B114" s="13"/>
      <c r="C114" s="13"/>
      <c r="D114" s="13"/>
      <c r="E114" s="13"/>
      <c r="F114" s="13"/>
      <c r="G114" s="13"/>
      <c r="H114" s="13"/>
      <c r="I114" s="13"/>
      <c r="J114" s="13"/>
      <c r="K114" s="13"/>
      <c r="L114" s="13"/>
      <c r="M114" s="13"/>
      <c r="N114" s="13"/>
      <c r="O114" s="13"/>
      <c r="P114" s="13"/>
      <c r="Q114" s="13"/>
      <c r="R114" s="13"/>
      <c r="S114" s="13"/>
      <c r="T114" s="13"/>
      <c r="U114" s="13"/>
    </row>
    <row r="115" spans="1:21">
      <c r="A115" s="13"/>
      <c r="B115" s="13"/>
      <c r="C115" s="13"/>
      <c r="D115" s="13"/>
      <c r="E115" s="13"/>
      <c r="F115" s="13"/>
      <c r="G115" s="13"/>
      <c r="H115" s="13"/>
      <c r="I115" s="13"/>
      <c r="J115" s="13"/>
      <c r="K115" s="13"/>
      <c r="L115" s="13"/>
      <c r="M115" s="13"/>
      <c r="N115" s="13"/>
      <c r="O115" s="13"/>
      <c r="P115" s="13"/>
      <c r="Q115" s="13"/>
      <c r="R115" s="13"/>
      <c r="S115" s="13"/>
      <c r="T115" s="13"/>
      <c r="U115" s="13"/>
    </row>
    <row r="116" spans="1:21">
      <c r="A116" s="13"/>
      <c r="B116" s="13"/>
      <c r="C116" s="13"/>
      <c r="D116" s="13"/>
      <c r="E116" s="13"/>
      <c r="F116" s="13"/>
      <c r="G116" s="13"/>
      <c r="H116" s="13"/>
      <c r="I116" s="13"/>
      <c r="J116" s="13"/>
      <c r="K116" s="13"/>
      <c r="L116" s="13"/>
      <c r="M116" s="13"/>
      <c r="N116" s="13"/>
      <c r="O116" s="13"/>
      <c r="P116" s="13"/>
      <c r="Q116" s="13"/>
      <c r="R116" s="13"/>
      <c r="S116" s="13"/>
      <c r="T116" s="13"/>
      <c r="U116" s="13"/>
    </row>
    <row r="117" spans="1:21">
      <c r="A117" s="13"/>
      <c r="B117" s="13"/>
      <c r="C117" s="13"/>
      <c r="D117" s="13"/>
      <c r="E117" s="13"/>
      <c r="F117" s="13"/>
      <c r="G117" s="13"/>
      <c r="H117" s="13"/>
      <c r="I117" s="13"/>
      <c r="J117" s="13"/>
      <c r="K117" s="13"/>
      <c r="L117" s="13"/>
      <c r="M117" s="13"/>
      <c r="N117" s="13"/>
      <c r="O117" s="13"/>
      <c r="P117" s="13"/>
      <c r="Q117" s="13"/>
      <c r="R117" s="13"/>
      <c r="S117" s="13"/>
      <c r="T117" s="13"/>
      <c r="U117" s="13"/>
    </row>
    <row r="118" spans="1:21">
      <c r="A118" s="13"/>
      <c r="B118" s="13"/>
      <c r="C118" s="13"/>
      <c r="D118" s="13"/>
      <c r="E118" s="13"/>
      <c r="F118" s="13"/>
      <c r="G118" s="13"/>
      <c r="H118" s="13"/>
      <c r="I118" s="13"/>
      <c r="J118" s="13"/>
      <c r="K118" s="13"/>
      <c r="L118" s="13"/>
      <c r="M118" s="13"/>
      <c r="N118" s="13"/>
      <c r="O118" s="13"/>
      <c r="P118" s="13"/>
      <c r="Q118" s="13"/>
      <c r="R118" s="13"/>
      <c r="S118" s="13"/>
      <c r="T118" s="13"/>
      <c r="U118" s="13"/>
    </row>
    <row r="119" spans="1:21">
      <c r="A119" s="13"/>
      <c r="B119" s="13"/>
      <c r="C119" s="13"/>
      <c r="D119" s="13"/>
      <c r="E119" s="13"/>
      <c r="F119" s="13"/>
      <c r="G119" s="13"/>
      <c r="H119" s="13"/>
      <c r="I119" s="13"/>
      <c r="J119" s="13"/>
      <c r="K119" s="13"/>
      <c r="L119" s="13"/>
      <c r="M119" s="13"/>
      <c r="N119" s="13"/>
      <c r="O119" s="13"/>
      <c r="P119" s="13"/>
      <c r="Q119" s="13"/>
      <c r="R119" s="13"/>
      <c r="S119" s="13"/>
      <c r="T119" s="13"/>
      <c r="U119" s="13"/>
    </row>
    <row r="120" spans="1:21">
      <c r="A120" s="13"/>
      <c r="B120" s="13"/>
      <c r="C120" s="13"/>
      <c r="D120" s="13"/>
      <c r="E120" s="13"/>
      <c r="F120" s="13"/>
      <c r="G120" s="13"/>
      <c r="H120" s="13"/>
      <c r="I120" s="13"/>
      <c r="J120" s="13"/>
      <c r="K120" s="13"/>
      <c r="L120" s="13"/>
      <c r="M120" s="13"/>
      <c r="N120" s="13"/>
      <c r="O120" s="13"/>
      <c r="P120" s="13"/>
      <c r="Q120" s="13"/>
      <c r="R120" s="13"/>
      <c r="S120" s="13"/>
      <c r="T120" s="13"/>
      <c r="U120" s="13"/>
    </row>
    <row r="121" spans="1:21">
      <c r="A121" s="13"/>
      <c r="B121" s="13"/>
      <c r="C121" s="13"/>
      <c r="D121" s="13"/>
      <c r="E121" s="13"/>
      <c r="F121" s="13"/>
      <c r="G121" s="13"/>
      <c r="H121" s="13"/>
      <c r="I121" s="13"/>
      <c r="J121" s="13"/>
      <c r="K121" s="13"/>
      <c r="L121" s="13"/>
      <c r="M121" s="13"/>
      <c r="N121" s="13"/>
      <c r="O121" s="13"/>
      <c r="P121" s="13"/>
      <c r="Q121" s="13"/>
      <c r="R121" s="13"/>
      <c r="S121" s="13"/>
      <c r="T121" s="13"/>
      <c r="U121" s="13"/>
    </row>
    <row r="122" spans="1:21">
      <c r="A122" s="13"/>
      <c r="B122" s="13"/>
      <c r="C122" s="13"/>
      <c r="D122" s="13"/>
      <c r="E122" s="13"/>
      <c r="F122" s="13"/>
      <c r="G122" s="13"/>
      <c r="H122" s="13"/>
      <c r="I122" s="13"/>
      <c r="J122" s="13"/>
      <c r="K122" s="13"/>
      <c r="L122" s="13"/>
      <c r="M122" s="13"/>
      <c r="N122" s="13"/>
      <c r="O122" s="13"/>
      <c r="P122" s="13"/>
      <c r="Q122" s="13"/>
      <c r="R122" s="13"/>
      <c r="S122" s="13"/>
      <c r="T122" s="13"/>
      <c r="U122" s="13"/>
    </row>
    <row r="123" spans="1:21">
      <c r="A123" s="13"/>
      <c r="B123" s="13"/>
      <c r="C123" s="13"/>
      <c r="D123" s="13"/>
      <c r="E123" s="13"/>
      <c r="F123" s="13"/>
      <c r="G123" s="13"/>
      <c r="H123" s="13"/>
      <c r="I123" s="13"/>
      <c r="J123" s="13"/>
      <c r="K123" s="13"/>
      <c r="L123" s="13"/>
      <c r="M123" s="13"/>
      <c r="N123" s="13"/>
      <c r="O123" s="13"/>
      <c r="P123" s="13"/>
      <c r="Q123" s="13"/>
      <c r="R123" s="13"/>
      <c r="S123" s="13"/>
      <c r="T123" s="13"/>
      <c r="U123" s="13"/>
    </row>
    <row r="124" spans="1:21">
      <c r="A124" s="13"/>
      <c r="B124" s="13"/>
      <c r="C124" s="13"/>
      <c r="D124" s="13"/>
      <c r="E124" s="13"/>
      <c r="F124" s="13"/>
      <c r="G124" s="13"/>
      <c r="H124" s="13"/>
      <c r="I124" s="13"/>
      <c r="J124" s="13"/>
      <c r="K124" s="13"/>
      <c r="L124" s="13"/>
      <c r="M124" s="13"/>
      <c r="N124" s="13"/>
      <c r="O124" s="13"/>
      <c r="P124" s="13"/>
      <c r="Q124" s="13"/>
      <c r="R124" s="13"/>
      <c r="S124" s="13"/>
      <c r="T124" s="13"/>
      <c r="U124" s="13"/>
    </row>
    <row r="125" spans="1:21">
      <c r="A125" s="13"/>
      <c r="B125" s="13"/>
      <c r="C125" s="13"/>
      <c r="D125" s="13"/>
      <c r="E125" s="13"/>
      <c r="F125" s="13"/>
      <c r="G125" s="13"/>
      <c r="H125" s="13"/>
      <c r="I125" s="13"/>
      <c r="J125" s="13"/>
      <c r="K125" s="13"/>
      <c r="L125" s="13"/>
      <c r="M125" s="13"/>
      <c r="N125" s="13"/>
      <c r="O125" s="13"/>
      <c r="P125" s="13"/>
      <c r="Q125" s="13"/>
      <c r="R125" s="13"/>
      <c r="S125" s="13"/>
      <c r="T125" s="13"/>
      <c r="U125" s="13"/>
    </row>
    <row r="126" spans="1:21">
      <c r="A126" s="13"/>
      <c r="B126" s="13"/>
      <c r="C126" s="13"/>
      <c r="D126" s="13"/>
      <c r="E126" s="13"/>
      <c r="F126" s="13"/>
      <c r="G126" s="13"/>
      <c r="H126" s="13"/>
      <c r="I126" s="13"/>
      <c r="J126" s="13"/>
      <c r="K126" s="13"/>
      <c r="L126" s="13"/>
      <c r="M126" s="13"/>
      <c r="N126" s="13"/>
      <c r="O126" s="13"/>
      <c r="P126" s="13"/>
      <c r="Q126" s="13"/>
      <c r="R126" s="13"/>
      <c r="S126" s="13"/>
      <c r="T126" s="13"/>
      <c r="U126" s="13"/>
    </row>
    <row r="127" spans="1:21">
      <c r="A127" s="13"/>
      <c r="B127" s="13"/>
      <c r="C127" s="13"/>
      <c r="D127" s="13"/>
      <c r="E127" s="13"/>
      <c r="F127" s="13"/>
      <c r="G127" s="13"/>
      <c r="H127" s="13"/>
      <c r="I127" s="13"/>
      <c r="J127" s="13"/>
      <c r="K127" s="13"/>
      <c r="L127" s="13"/>
      <c r="M127" s="13"/>
      <c r="N127" s="13"/>
      <c r="O127" s="13"/>
      <c r="P127" s="13"/>
      <c r="Q127" s="13"/>
      <c r="R127" s="13"/>
      <c r="S127" s="13"/>
      <c r="T127" s="13"/>
      <c r="U127" s="13"/>
    </row>
    <row r="128" spans="1:21">
      <c r="A128" s="13"/>
      <c r="B128" s="13"/>
      <c r="C128" s="13"/>
      <c r="D128" s="13"/>
      <c r="E128" s="13"/>
      <c r="F128" s="13"/>
      <c r="G128" s="13"/>
      <c r="H128" s="13"/>
      <c r="I128" s="13"/>
      <c r="J128" s="13"/>
      <c r="K128" s="13"/>
      <c r="L128" s="13"/>
      <c r="M128" s="13"/>
      <c r="N128" s="13"/>
      <c r="O128" s="13"/>
      <c r="P128" s="13"/>
      <c r="Q128" s="13"/>
      <c r="R128" s="13"/>
      <c r="S128" s="13"/>
      <c r="T128" s="13"/>
      <c r="U128" s="13"/>
    </row>
    <row r="129" spans="1:21">
      <c r="A129" s="13"/>
      <c r="B129" s="13"/>
      <c r="C129" s="13"/>
      <c r="D129" s="13"/>
      <c r="E129" s="13"/>
      <c r="F129" s="13"/>
      <c r="G129" s="13"/>
      <c r="H129" s="13"/>
      <c r="I129" s="13"/>
      <c r="J129" s="13"/>
      <c r="K129" s="13"/>
      <c r="L129" s="13"/>
      <c r="M129" s="13"/>
      <c r="N129" s="13"/>
      <c r="O129" s="13"/>
      <c r="P129" s="13"/>
      <c r="Q129" s="13"/>
      <c r="R129" s="13"/>
      <c r="S129" s="13"/>
      <c r="T129" s="13"/>
      <c r="U129" s="13"/>
    </row>
    <row r="130" spans="1:21">
      <c r="A130" s="13"/>
      <c r="B130" s="13"/>
      <c r="C130" s="13"/>
      <c r="D130" s="13"/>
      <c r="E130" s="13"/>
      <c r="F130" s="13"/>
      <c r="G130" s="13"/>
      <c r="H130" s="13"/>
      <c r="I130" s="13"/>
      <c r="J130" s="13"/>
      <c r="K130" s="13"/>
      <c r="L130" s="13"/>
      <c r="M130" s="13"/>
      <c r="N130" s="13"/>
      <c r="O130" s="13"/>
      <c r="P130" s="13"/>
      <c r="Q130" s="13"/>
      <c r="R130" s="13"/>
      <c r="S130" s="13"/>
      <c r="T130" s="13"/>
      <c r="U130" s="13"/>
    </row>
    <row r="131" spans="1:21">
      <c r="A131" s="13"/>
      <c r="B131" s="13"/>
      <c r="C131" s="13"/>
      <c r="D131" s="13"/>
      <c r="E131" s="13"/>
      <c r="F131" s="13"/>
      <c r="G131" s="13"/>
      <c r="H131" s="13"/>
      <c r="I131" s="13"/>
      <c r="J131" s="13"/>
      <c r="K131" s="13"/>
      <c r="L131" s="13"/>
      <c r="M131" s="13"/>
      <c r="N131" s="13"/>
      <c r="O131" s="13"/>
      <c r="P131" s="13"/>
      <c r="Q131" s="13"/>
      <c r="R131" s="13"/>
      <c r="S131" s="13"/>
      <c r="T131" s="13"/>
      <c r="U131" s="13"/>
    </row>
    <row r="132" spans="1:21">
      <c r="A132" s="13"/>
      <c r="B132" s="13"/>
      <c r="C132" s="13"/>
      <c r="D132" s="13"/>
      <c r="E132" s="13"/>
      <c r="F132" s="13"/>
      <c r="G132" s="13"/>
      <c r="H132" s="13"/>
      <c r="I132" s="13"/>
      <c r="J132" s="13"/>
      <c r="K132" s="13"/>
      <c r="L132" s="13"/>
      <c r="M132" s="13"/>
      <c r="N132" s="13"/>
      <c r="O132" s="13"/>
      <c r="P132" s="13"/>
      <c r="Q132" s="13"/>
      <c r="R132" s="13"/>
      <c r="S132" s="13"/>
      <c r="T132" s="13"/>
      <c r="U132" s="13"/>
    </row>
    <row r="133" spans="1:21">
      <c r="A133" s="13"/>
      <c r="B133" s="13"/>
      <c r="C133" s="13"/>
      <c r="D133" s="13"/>
      <c r="E133" s="13"/>
      <c r="F133" s="13"/>
      <c r="G133" s="13"/>
      <c r="H133" s="13"/>
      <c r="I133" s="13"/>
      <c r="J133" s="13"/>
      <c r="K133" s="13"/>
      <c r="L133" s="13"/>
      <c r="M133" s="13"/>
      <c r="N133" s="13"/>
      <c r="O133" s="13"/>
      <c r="P133" s="13"/>
      <c r="Q133" s="13"/>
      <c r="R133" s="13"/>
      <c r="S133" s="13"/>
      <c r="T133" s="13"/>
      <c r="U133" s="13"/>
    </row>
    <row r="134" spans="1:21">
      <c r="A134" s="13"/>
      <c r="B134" s="13"/>
      <c r="C134" s="13"/>
      <c r="D134" s="13"/>
      <c r="E134" s="13"/>
      <c r="F134" s="13"/>
      <c r="G134" s="13"/>
      <c r="H134" s="13"/>
      <c r="I134" s="13"/>
      <c r="J134" s="13"/>
      <c r="K134" s="13"/>
      <c r="L134" s="13"/>
      <c r="M134" s="13"/>
      <c r="N134" s="13"/>
      <c r="O134" s="13"/>
      <c r="P134" s="13"/>
      <c r="Q134" s="13"/>
      <c r="R134" s="13"/>
      <c r="S134" s="13"/>
      <c r="T134" s="13"/>
      <c r="U134" s="13"/>
    </row>
    <row r="135" spans="1:21">
      <c r="A135" s="13"/>
      <c r="B135" s="13"/>
      <c r="C135" s="13"/>
      <c r="D135" s="13"/>
      <c r="E135" s="13"/>
      <c r="F135" s="13"/>
      <c r="G135" s="13"/>
      <c r="H135" s="13"/>
      <c r="I135" s="13"/>
      <c r="J135" s="13"/>
      <c r="K135" s="13"/>
      <c r="L135" s="13"/>
      <c r="M135" s="13"/>
      <c r="N135" s="13"/>
      <c r="O135" s="13"/>
      <c r="P135" s="13"/>
      <c r="Q135" s="13"/>
      <c r="R135" s="13"/>
      <c r="S135" s="13"/>
      <c r="T135" s="13"/>
      <c r="U135" s="13"/>
    </row>
    <row r="136" spans="1:21">
      <c r="A136" s="13"/>
      <c r="B136" s="13"/>
      <c r="C136" s="13"/>
      <c r="D136" s="13"/>
      <c r="E136" s="13"/>
      <c r="F136" s="13"/>
      <c r="G136" s="13"/>
      <c r="H136" s="13"/>
      <c r="I136" s="13"/>
      <c r="J136" s="13"/>
      <c r="K136" s="13"/>
      <c r="L136" s="13"/>
      <c r="M136" s="13"/>
      <c r="N136" s="13"/>
      <c r="O136" s="13"/>
      <c r="P136" s="13"/>
      <c r="Q136" s="13"/>
      <c r="R136" s="13"/>
      <c r="S136" s="13"/>
      <c r="T136" s="13"/>
      <c r="U136" s="13"/>
    </row>
    <row r="137" spans="1:21">
      <c r="A137" s="13"/>
      <c r="B137" s="13"/>
      <c r="C137" s="13"/>
      <c r="D137" s="13"/>
      <c r="E137" s="13"/>
      <c r="F137" s="13"/>
      <c r="G137" s="13"/>
      <c r="H137" s="13"/>
      <c r="I137" s="13"/>
      <c r="J137" s="13"/>
      <c r="K137" s="13"/>
      <c r="L137" s="13"/>
      <c r="M137" s="13"/>
      <c r="N137" s="13"/>
      <c r="O137" s="13"/>
      <c r="P137" s="13"/>
      <c r="Q137" s="13"/>
      <c r="R137" s="13"/>
      <c r="S137" s="13"/>
      <c r="T137" s="13"/>
      <c r="U137" s="13"/>
    </row>
    <row r="138" spans="1:21">
      <c r="A138" s="13"/>
      <c r="B138" s="13"/>
      <c r="C138" s="13"/>
      <c r="D138" s="13"/>
      <c r="E138" s="13"/>
      <c r="F138" s="13"/>
      <c r="G138" s="13"/>
      <c r="H138" s="13"/>
      <c r="I138" s="13"/>
      <c r="J138" s="13"/>
      <c r="K138" s="13"/>
      <c r="L138" s="13"/>
      <c r="M138" s="13"/>
      <c r="N138" s="13"/>
      <c r="O138" s="13"/>
      <c r="P138" s="13"/>
      <c r="Q138" s="13"/>
      <c r="R138" s="13"/>
      <c r="S138" s="13"/>
      <c r="T138" s="13"/>
      <c r="U138" s="13"/>
    </row>
    <row r="139" spans="1:21">
      <c r="A139" s="13"/>
      <c r="B139" s="13"/>
      <c r="C139" s="13"/>
      <c r="D139" s="13"/>
      <c r="E139" s="13"/>
      <c r="F139" s="13"/>
      <c r="G139" s="13"/>
      <c r="H139" s="13"/>
      <c r="I139" s="13"/>
      <c r="J139" s="13"/>
      <c r="K139" s="13"/>
      <c r="L139" s="13"/>
      <c r="M139" s="13"/>
      <c r="N139" s="13"/>
      <c r="O139" s="13"/>
      <c r="P139" s="13"/>
      <c r="Q139" s="13"/>
      <c r="R139" s="13"/>
      <c r="S139" s="13"/>
      <c r="T139" s="13"/>
      <c r="U139" s="13"/>
    </row>
    <row r="140" spans="1:21">
      <c r="A140" s="13"/>
      <c r="B140" s="13"/>
      <c r="C140" s="13"/>
      <c r="D140" s="13"/>
      <c r="E140" s="13"/>
      <c r="F140" s="13"/>
      <c r="G140" s="13"/>
      <c r="H140" s="13"/>
      <c r="I140" s="13"/>
      <c r="J140" s="13"/>
      <c r="K140" s="13"/>
      <c r="L140" s="13"/>
      <c r="M140" s="13"/>
      <c r="N140" s="13"/>
      <c r="O140" s="13"/>
      <c r="P140" s="13"/>
      <c r="Q140" s="13"/>
      <c r="R140" s="13"/>
      <c r="S140" s="13"/>
      <c r="T140" s="13"/>
      <c r="U140" s="13"/>
    </row>
    <row r="141" spans="1:21">
      <c r="A141" s="13"/>
      <c r="B141" s="13"/>
      <c r="C141" s="13"/>
      <c r="D141" s="13"/>
      <c r="E141" s="13"/>
      <c r="F141" s="13"/>
      <c r="G141" s="13"/>
      <c r="H141" s="13"/>
      <c r="I141" s="13"/>
      <c r="J141" s="13"/>
      <c r="K141" s="13"/>
      <c r="L141" s="13"/>
      <c r="M141" s="13"/>
      <c r="N141" s="13"/>
      <c r="O141" s="13"/>
      <c r="P141" s="13"/>
      <c r="Q141" s="13"/>
      <c r="R141" s="13"/>
      <c r="S141" s="13"/>
      <c r="T141" s="13"/>
      <c r="U141" s="13"/>
    </row>
    <row r="142" spans="1:21">
      <c r="A142" s="13"/>
      <c r="B142" s="13"/>
      <c r="C142" s="13"/>
      <c r="D142" s="13"/>
      <c r="E142" s="13"/>
      <c r="F142" s="13"/>
      <c r="G142" s="13"/>
      <c r="H142" s="13"/>
      <c r="I142" s="13"/>
      <c r="J142" s="13"/>
      <c r="K142" s="13"/>
      <c r="L142" s="13"/>
      <c r="M142" s="13"/>
      <c r="N142" s="13"/>
      <c r="O142" s="13"/>
      <c r="P142" s="13"/>
      <c r="Q142" s="13"/>
      <c r="R142" s="13"/>
      <c r="S142" s="13"/>
      <c r="T142" s="13"/>
      <c r="U142" s="13"/>
    </row>
    <row r="143" spans="1:21">
      <c r="A143" s="13"/>
      <c r="B143" s="13"/>
      <c r="C143" s="13"/>
      <c r="D143" s="13"/>
      <c r="E143" s="13"/>
      <c r="F143" s="13"/>
      <c r="G143" s="13"/>
      <c r="H143" s="13"/>
      <c r="I143" s="13"/>
      <c r="J143" s="13"/>
      <c r="K143" s="13"/>
      <c r="L143" s="13"/>
      <c r="M143" s="13"/>
      <c r="N143" s="13"/>
      <c r="O143" s="13"/>
      <c r="P143" s="13"/>
      <c r="Q143" s="13"/>
      <c r="R143" s="13"/>
      <c r="S143" s="13"/>
      <c r="T143" s="13"/>
      <c r="U143" s="13"/>
    </row>
    <row r="144" spans="1:21">
      <c r="A144" s="13"/>
      <c r="B144" s="13"/>
      <c r="C144" s="13"/>
      <c r="D144" s="13"/>
      <c r="E144" s="13"/>
      <c r="F144" s="13"/>
      <c r="G144" s="13"/>
      <c r="H144" s="13"/>
      <c r="I144" s="13"/>
      <c r="J144" s="13"/>
      <c r="K144" s="13"/>
      <c r="L144" s="13"/>
      <c r="M144" s="13"/>
      <c r="N144" s="13"/>
      <c r="O144" s="13"/>
      <c r="P144" s="13"/>
      <c r="Q144" s="13"/>
      <c r="R144" s="13"/>
      <c r="S144" s="13"/>
      <c r="T144" s="13"/>
      <c r="U144" s="13"/>
    </row>
    <row r="145" spans="1:21">
      <c r="A145" s="13"/>
      <c r="B145" s="13"/>
      <c r="C145" s="13"/>
      <c r="D145" s="13"/>
      <c r="E145" s="13"/>
      <c r="F145" s="13"/>
      <c r="G145" s="13"/>
      <c r="H145" s="13"/>
      <c r="I145" s="13"/>
      <c r="J145" s="13"/>
      <c r="K145" s="13"/>
      <c r="L145" s="13"/>
      <c r="M145" s="13"/>
      <c r="N145" s="13"/>
      <c r="O145" s="13"/>
      <c r="P145" s="13"/>
      <c r="Q145" s="13"/>
      <c r="R145" s="13"/>
      <c r="S145" s="13"/>
      <c r="T145" s="13"/>
      <c r="U145" s="13"/>
    </row>
    <row r="146" spans="1:21">
      <c r="A146" s="13"/>
      <c r="B146" s="13"/>
      <c r="C146" s="13"/>
      <c r="D146" s="13"/>
      <c r="E146" s="13"/>
      <c r="F146" s="13"/>
      <c r="G146" s="13"/>
      <c r="H146" s="13"/>
      <c r="I146" s="13"/>
      <c r="J146" s="13"/>
      <c r="K146" s="13"/>
      <c r="L146" s="13"/>
      <c r="M146" s="13"/>
      <c r="N146" s="13"/>
      <c r="O146" s="13"/>
      <c r="P146" s="13"/>
      <c r="Q146" s="13"/>
      <c r="R146" s="13"/>
      <c r="S146" s="13"/>
      <c r="T146" s="13"/>
      <c r="U146" s="13"/>
    </row>
  </sheetData>
  <sheetProtection sheet="1" selectLockedCells="1"/>
  <mergeCells count="6">
    <mergeCell ref="I7:J7"/>
    <mergeCell ref="I14:J14"/>
    <mergeCell ref="D7:D8"/>
    <mergeCell ref="E7:E8"/>
    <mergeCell ref="D14:D15"/>
    <mergeCell ref="E14:E15"/>
  </mergeCells>
  <phoneticPr fontId="5" type="noConversion"/>
  <conditionalFormatting sqref="G8:G12 F15:G15 D17:D29 E16:E26 D4:D7 F4:F29 E7 D14:F14">
    <cfRule type="cellIs" dxfId="721" priority="19" operator="equal">
      <formula>"NO"</formula>
    </cfRule>
    <cfRule type="cellIs" dxfId="720" priority="20" operator="equal">
      <formula>"YES"</formula>
    </cfRule>
  </conditionalFormatting>
  <conditionalFormatting sqref="H7:H8">
    <cfRule type="cellIs" dxfId="719" priority="9" operator="equal">
      <formula>"NO"</formula>
    </cfRule>
    <cfRule type="cellIs" dxfId="718" priority="10" operator="equal">
      <formula>"YES"</formula>
    </cfRule>
  </conditionalFormatting>
  <conditionalFormatting sqref="H14:H15">
    <cfRule type="cellIs" dxfId="717" priority="4" operator="equal">
      <formula>"NO"</formula>
    </cfRule>
    <cfRule type="cellIs" dxfId="716" priority="5" operator="equal">
      <formula>"YES"</formula>
    </cfRule>
  </conditionalFormatting>
  <pageMargins left="0.7" right="0.7" top="0.75" bottom="0.75" header="0.3" footer="0.3"/>
  <ignoredErrors>
    <ignoredError sqref="E25:E27" numberStoredAsText="1"/>
  </ignoredErrors>
  <drawing r:id="rId1"/>
  <extLst>
    <ext xmlns:x14="http://schemas.microsoft.com/office/spreadsheetml/2009/9/main" uri="{78C0D931-6437-407d-A8EE-F0AAD7539E65}">
      <x14:conditionalFormattings>
        <x14:conditionalFormatting xmlns:xm="http://schemas.microsoft.com/office/excel/2006/main">
          <x14:cfRule type="cellIs" priority="16" operator="equal" id="{B9F50F4E-7C21-D34A-BCC2-A15CFFD49293}">
            <xm:f>'INTERNAL REFERENCES'!$B$4</xm:f>
            <x14:dxf>
              <font>
                <color rgb="FF006100"/>
              </font>
              <fill>
                <patternFill>
                  <bgColor rgb="FFC6EFCE"/>
                </patternFill>
              </fill>
            </x14:dxf>
          </x14:cfRule>
          <x14:cfRule type="cellIs" priority="17" operator="equal" id="{1A62B125-3427-D243-940F-1069C8E39B43}">
            <xm:f>'INTERNAL REFERENCES'!$B$5</xm:f>
            <x14:dxf>
              <font>
                <color rgb="FF9C5700"/>
              </font>
              <fill>
                <patternFill>
                  <bgColor rgb="FFFFEB9C"/>
                </patternFill>
              </fill>
            </x14:dxf>
          </x14:cfRule>
          <x14:cfRule type="cellIs" priority="18" operator="equal" id="{57ADF939-D12B-3248-834E-98A9D4C2AADF}">
            <xm:f>'INTERNAL REFERENCES'!$B$6</xm:f>
            <x14:dxf>
              <font>
                <color rgb="FF9C0006"/>
              </font>
              <fill>
                <patternFill>
                  <bgColor rgb="FFFFC7CE"/>
                </patternFill>
              </fill>
            </x14:dxf>
          </x14:cfRule>
          <xm:sqref>G8:G12 F15:G15 D17:D29 E16:E26 D4:D7 F4:F29 E7 D14:F14</xm:sqref>
        </x14:conditionalFormatting>
        <x14:conditionalFormatting xmlns:xm="http://schemas.microsoft.com/office/excel/2006/main">
          <x14:cfRule type="cellIs" priority="6" operator="equal" id="{BF7ACC6B-EE56-3049-8BCB-43BE7ED0F53B}">
            <xm:f>'INTERNAL REFERENCES'!$B$4</xm:f>
            <x14:dxf>
              <font>
                <color rgb="FF006100"/>
              </font>
              <fill>
                <patternFill>
                  <bgColor rgb="FFC6EFCE"/>
                </patternFill>
              </fill>
            </x14:dxf>
          </x14:cfRule>
          <x14:cfRule type="cellIs" priority="7" operator="equal" id="{8B56EB09-E42E-5342-BA2B-AC64C8BB8279}">
            <xm:f>'INTERNAL REFERENCES'!$B$5</xm:f>
            <x14:dxf>
              <font>
                <color rgb="FF9C5700"/>
              </font>
              <fill>
                <patternFill>
                  <bgColor rgb="FFFFEB9C"/>
                </patternFill>
              </fill>
            </x14:dxf>
          </x14:cfRule>
          <x14:cfRule type="cellIs" priority="8" operator="equal" id="{ADFD359C-62CA-9D43-948F-DF3EE2AB84D1}">
            <xm:f>'INTERNAL REFERENCES'!$B$6</xm:f>
            <x14:dxf>
              <font>
                <color rgb="FF9C0006"/>
              </font>
              <fill>
                <patternFill>
                  <bgColor rgb="FFFFC7CE"/>
                </patternFill>
              </fill>
            </x14:dxf>
          </x14:cfRule>
          <xm:sqref>H7:H8</xm:sqref>
        </x14:conditionalFormatting>
        <x14:conditionalFormatting xmlns:xm="http://schemas.microsoft.com/office/excel/2006/main">
          <x14:cfRule type="cellIs" priority="1" operator="equal" id="{11FBE06D-35CD-2D44-9C03-C734D2F3C658}">
            <xm:f>'INTERNAL REFERENCES'!$B$4</xm:f>
            <x14:dxf>
              <font>
                <color rgb="FF006100"/>
              </font>
              <fill>
                <patternFill>
                  <bgColor rgb="FFC6EFCE"/>
                </patternFill>
              </fill>
            </x14:dxf>
          </x14:cfRule>
          <x14:cfRule type="cellIs" priority="2" operator="equal" id="{2C05AD5E-375D-DF4A-A508-A446317FCD0E}">
            <xm:f>'INTERNAL REFERENCES'!$B$5</xm:f>
            <x14:dxf>
              <font>
                <color rgb="FF9C5700"/>
              </font>
              <fill>
                <patternFill>
                  <bgColor rgb="FFFFEB9C"/>
                </patternFill>
              </fill>
            </x14:dxf>
          </x14:cfRule>
          <x14:cfRule type="cellIs" priority="3" operator="equal" id="{8277BD13-271E-364D-AD81-7F367EA16259}">
            <xm:f>'INTERNAL REFERENCES'!$B$6</xm:f>
            <x14:dxf>
              <font>
                <color rgb="FF9C0006"/>
              </font>
              <fill>
                <patternFill>
                  <bgColor rgb="FFFFC7CE"/>
                </patternFill>
              </fill>
            </x14:dxf>
          </x14:cfRule>
          <xm:sqref>H14:H15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BB7124B5-CBE0-DB4D-9E2E-11DC2AF12AB9}">
          <x14:formula1>
            <xm:f>'INTERNAL REFERENCES'!$D$1:$D$13</xm:f>
          </x14:formula1>
          <xm:sqref>C16:C27</xm:sqref>
        </x14:dataValidation>
        <x14:dataValidation type="list" allowBlank="1" showInputMessage="1" showErrorMessage="1" xr:uid="{82E31B09-D069-AC46-A832-4104F1413BF7}">
          <x14:formula1>
            <xm:f>'INTERNAL REFERENCES'!$B$4:$B$5</xm:f>
          </x14:formula1>
          <xm:sqref>F4</xm:sqref>
        </x14:dataValidation>
        <x14:dataValidation type="list" allowBlank="1" showInputMessage="1" showErrorMessage="1" xr:uid="{78D7F82F-6826-524F-9998-AF6F9D3CB506}">
          <x14:formula1>
            <xm:f>'INTERNAL REFERENCES'!$B$1:$B$3</xm:f>
          </x14:formula1>
          <xm:sqref>E4</xm:sqref>
        </x14:dataValidation>
        <x14:dataValidation type="list" allowBlank="1" showInputMessage="1" showErrorMessage="1" xr:uid="{BBBB6A96-9AC7-5D4D-8BC7-E2C7646A857D}">
          <x14:formula1>
            <xm:f>'INTERNAL REFERENCES'!$B$14:$B$18</xm:f>
          </x14:formula1>
          <xm:sqref>H9:H13 H16:H27</xm:sqref>
        </x14:dataValidation>
        <x14:dataValidation type="list" allowBlank="1" showInputMessage="1" showErrorMessage="1" xr:uid="{07BF77D0-5E11-234D-A658-9F4DE95FD510}">
          <x14:formula1>
            <xm:f>'INTERNAL REFERENCES'!$C$1:$C$12</xm:f>
          </x14:formula1>
          <xm:sqref>D9:D13 D16:D27 I16:I27</xm:sqref>
        </x14:dataValidation>
        <x14:dataValidation type="list" allowBlank="1" showInputMessage="1" showErrorMessage="1" xr:uid="{43DDB9D4-E66C-9248-BBF2-2324340EAF8B}">
          <x14:formula1>
            <xm:f>'INTERNAL REFERENCES'!$C$1:$C$13</xm:f>
          </x14:formula1>
          <xm:sqref>I9:J13 J16:J27</xm:sqref>
        </x14:dataValidation>
        <x14:dataValidation type="list" allowBlank="1" showInputMessage="1" showErrorMessage="1" xr:uid="{9C45F81D-C7D3-A647-B7C8-9DDDEA21A00F}">
          <x14:formula1>
            <xm:f>'INTERNAL REFERENCES'!$A$1:$A$36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9CC3-81F5-4248-A4F0-B508F51F0E6F}">
  <sheetPr codeName="Hoja8"/>
  <dimension ref="A1:AN148"/>
  <sheetViews>
    <sheetView zoomScale="130" zoomScaleNormal="130" workbookViewId="0">
      <selection activeCell="F2" sqref="F2"/>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0" ht="36" customHeight="1" thickBot="1">
      <c r="A1" s="178"/>
      <c r="B1" s="184" t="s">
        <v>375</v>
      </c>
      <c r="C1" s="184" t="s">
        <v>92</v>
      </c>
      <c r="D1" s="185">
        <v>1</v>
      </c>
      <c r="E1" s="186"/>
      <c r="F1" s="288" t="str">
        <f>+'0. MASTER'!G9</f>
        <v>LABOUR AND WORKING CONDITIONS RISK</v>
      </c>
      <c r="G1" s="288"/>
      <c r="H1" s="187"/>
      <c r="I1" s="187"/>
      <c r="J1" s="188"/>
      <c r="K1" s="20"/>
      <c r="L1" s="15"/>
      <c r="M1" s="15"/>
      <c r="N1" s="15"/>
      <c r="O1" s="15"/>
      <c r="P1" s="15"/>
      <c r="Q1" s="15"/>
      <c r="R1" s="66" t="s">
        <v>41</v>
      </c>
      <c r="S1" s="15"/>
      <c r="T1" s="15"/>
      <c r="U1" s="15"/>
      <c r="V1" s="15"/>
      <c r="W1" s="15"/>
      <c r="X1" s="15"/>
      <c r="Y1" s="15"/>
      <c r="Z1" s="15"/>
      <c r="AA1" s="15"/>
      <c r="AB1" s="15"/>
      <c r="AC1" s="15"/>
      <c r="AD1" s="15"/>
      <c r="AE1" s="15"/>
      <c r="AF1" s="15"/>
      <c r="AG1" s="15"/>
      <c r="AH1" s="15"/>
      <c r="AI1" s="15"/>
      <c r="AJ1" s="15"/>
      <c r="AK1" s="15"/>
      <c r="AL1" s="15"/>
      <c r="AM1" s="15"/>
      <c r="AN1" s="15"/>
    </row>
    <row r="2" spans="1:40" ht="36" customHeight="1" thickBot="1">
      <c r="A2" s="177" t="e">
        <f>+#REF!</f>
        <v>#REF!</v>
      </c>
      <c r="B2" s="59" t="str">
        <f>+'0. MASTER'!B2</f>
        <v>01-2025</v>
      </c>
      <c r="C2" s="289" t="str">
        <f>+'0. MASTER'!C9</f>
        <v>Compliance with Labour and Working Conditions</v>
      </c>
      <c r="D2" s="290"/>
      <c r="E2" s="179" t="s">
        <v>161</v>
      </c>
      <c r="F2" s="189" t="s">
        <v>114</v>
      </c>
      <c r="G2" s="181" t="s">
        <v>198</v>
      </c>
      <c r="H2" s="182" t="s">
        <v>162</v>
      </c>
      <c r="I2" s="182" t="s">
        <v>94</v>
      </c>
      <c r="J2" s="183" t="s">
        <v>95</v>
      </c>
      <c r="K2" s="21"/>
      <c r="L2" s="66"/>
      <c r="M2" s="66"/>
      <c r="N2" s="66"/>
      <c r="O2" s="66"/>
      <c r="P2" s="66"/>
      <c r="Q2" s="66"/>
      <c r="R2" s="66"/>
      <c r="S2" s="15"/>
      <c r="T2" s="15"/>
      <c r="U2" s="15"/>
      <c r="V2" s="15"/>
      <c r="W2" s="15"/>
      <c r="X2" s="15"/>
      <c r="Y2" s="15"/>
      <c r="Z2" s="15"/>
      <c r="AA2" s="15"/>
      <c r="AB2" s="15"/>
      <c r="AC2" s="15"/>
      <c r="AD2" s="15"/>
      <c r="AE2" s="15"/>
      <c r="AF2" s="15"/>
      <c r="AG2" s="15"/>
      <c r="AH2" s="15"/>
      <c r="AI2" s="15"/>
      <c r="AJ2" s="15"/>
      <c r="AK2" s="15"/>
      <c r="AL2" s="15"/>
      <c r="AM2" s="15"/>
      <c r="AN2" s="15"/>
    </row>
    <row r="3" spans="1:40" ht="52" customHeight="1">
      <c r="A3" s="5"/>
      <c r="B3" s="57" t="s">
        <v>0</v>
      </c>
      <c r="C3" s="17" t="str">
        <f>+'0. MASTER'!C3</f>
        <v>Input the name of the Project</v>
      </c>
      <c r="D3" s="112" t="s">
        <v>93</v>
      </c>
      <c r="E3" s="133" t="s">
        <v>100</v>
      </c>
      <c r="F3" s="113"/>
      <c r="G3" s="18" t="s">
        <v>155</v>
      </c>
      <c r="H3" s="257">
        <v>45590</v>
      </c>
      <c r="I3" s="78" t="str">
        <f>+'0. MASTER'!F4</f>
        <v>CATEGORY B</v>
      </c>
      <c r="J3" s="80" t="str">
        <f>+'0. MASTER'!E4</f>
        <v>LARGE GRANT</v>
      </c>
      <c r="K3" s="164"/>
      <c r="L3" s="165"/>
      <c r="M3" s="165"/>
      <c r="N3" s="165"/>
      <c r="O3" s="165"/>
      <c r="P3" s="165"/>
      <c r="Q3" s="165"/>
      <c r="R3" s="165"/>
      <c r="S3" s="15"/>
      <c r="T3" s="15"/>
      <c r="U3" s="15"/>
      <c r="V3" s="15"/>
      <c r="W3" s="15"/>
      <c r="X3" s="15"/>
      <c r="Y3" s="15"/>
      <c r="Z3" s="15"/>
      <c r="AA3" s="15"/>
      <c r="AB3" s="15"/>
      <c r="AC3" s="15"/>
      <c r="AD3" s="15"/>
      <c r="AE3" s="15"/>
      <c r="AF3" s="15"/>
      <c r="AG3" s="15"/>
      <c r="AH3" s="15"/>
      <c r="AI3" s="15"/>
      <c r="AJ3" s="15"/>
      <c r="AK3" s="15"/>
      <c r="AL3" s="15"/>
      <c r="AM3" s="15"/>
      <c r="AN3" s="15"/>
    </row>
    <row r="4" spans="1:40" ht="52" customHeight="1" thickBot="1">
      <c r="A4" s="7"/>
      <c r="B4" s="58" t="s">
        <v>377</v>
      </c>
      <c r="C4" s="17" t="str">
        <f>+'0. MASTER'!C4</f>
        <v>Input the name of the Grantee</v>
      </c>
      <c r="D4" s="131" t="s">
        <v>202</v>
      </c>
      <c r="E4" s="131" t="s">
        <v>160</v>
      </c>
      <c r="F4" s="113" t="s">
        <v>148</v>
      </c>
      <c r="G4" s="117" t="str">
        <f>+'0. MASTER'!H9</f>
        <v>SEMIANNUAL</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52" customHeight="1" thickBot="1">
      <c r="A5" s="85"/>
      <c r="B5" s="124"/>
      <c r="C5" s="121" t="s">
        <v>205</v>
      </c>
      <c r="D5" s="134">
        <v>3</v>
      </c>
      <c r="E5" s="122"/>
      <c r="F5" s="114" t="str">
        <f>IF(D5*D6&lt;5,"LOW", IF(D5*D6&lt;10,"MEDIUM", IF(D5*D6&lt;16,"HIGH", "VERY HIGH")))</f>
        <v>MEDIUM</v>
      </c>
      <c r="G5" s="119" t="s">
        <v>143</v>
      </c>
      <c r="H5" s="136" t="s">
        <v>6</v>
      </c>
      <c r="I5" s="120" t="s">
        <v>159</v>
      </c>
      <c r="J5" s="137" t="s">
        <v>146</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52" customHeight="1" thickBot="1">
      <c r="A6" s="25"/>
      <c r="B6" s="125"/>
      <c r="C6" s="126" t="s">
        <v>206</v>
      </c>
      <c r="D6" s="135">
        <v>3</v>
      </c>
      <c r="E6" s="123"/>
      <c r="F6" s="158" t="s">
        <v>296</v>
      </c>
      <c r="G6" s="115" t="s">
        <v>116</v>
      </c>
      <c r="H6" s="163">
        <f>MID(H5,1,FIND(" ",H5)-1)/MID('0. MASTER'!D4,1,FIND(" ",'0. MASTER'!D4)-1)</f>
        <v>0.1111111111111111</v>
      </c>
      <c r="I6" s="86"/>
      <c r="J6" s="127"/>
      <c r="K6" s="20"/>
      <c r="L6" s="24"/>
      <c r="M6" s="24"/>
      <c r="N6" s="24"/>
      <c r="O6" s="24"/>
      <c r="P6" s="24"/>
      <c r="Q6" s="24"/>
      <c r="R6" s="24"/>
      <c r="S6" s="24"/>
      <c r="T6" s="24"/>
      <c r="U6" s="24"/>
      <c r="V6" s="15"/>
      <c r="W6" s="15"/>
      <c r="X6" s="15"/>
      <c r="Y6" s="15"/>
      <c r="Z6" s="15"/>
      <c r="AA6" s="15"/>
      <c r="AB6" s="15"/>
      <c r="AC6" s="15"/>
      <c r="AD6" s="15"/>
      <c r="AE6" s="15"/>
      <c r="AF6" s="15"/>
      <c r="AG6" s="15"/>
      <c r="AH6" s="15"/>
      <c r="AI6" s="15"/>
      <c r="AJ6" s="15"/>
      <c r="AK6" s="15"/>
      <c r="AL6" s="15"/>
      <c r="AM6" s="15"/>
      <c r="AN6" s="15"/>
    </row>
    <row r="7" spans="1:40" ht="11" customHeight="1" thickBot="1">
      <c r="A7" s="23"/>
      <c r="B7" s="26"/>
      <c r="C7" s="81"/>
      <c r="D7" s="82"/>
      <c r="E7" s="19"/>
      <c r="F7" s="83"/>
      <c r="G7" s="84"/>
      <c r="H7" s="19"/>
      <c r="I7" s="19"/>
      <c r="J7" s="19"/>
      <c r="K7" s="21"/>
      <c r="L7" s="33"/>
      <c r="M7" s="33"/>
      <c r="N7" s="24"/>
      <c r="O7" s="24"/>
      <c r="P7" s="24"/>
      <c r="Q7" s="24"/>
      <c r="R7" s="24"/>
      <c r="S7" s="24"/>
      <c r="T7" s="24"/>
      <c r="U7" s="24"/>
      <c r="V7" s="15"/>
      <c r="W7" s="15"/>
      <c r="X7" s="15"/>
      <c r="Y7" s="15"/>
      <c r="Z7" s="15"/>
      <c r="AA7" s="15"/>
      <c r="AB7" s="15"/>
      <c r="AC7" s="15"/>
      <c r="AD7" s="15"/>
      <c r="AE7" s="15"/>
      <c r="AF7" s="15"/>
      <c r="AG7" s="15"/>
      <c r="AH7" s="15"/>
      <c r="AI7" s="15"/>
      <c r="AJ7" s="15"/>
      <c r="AK7" s="15"/>
      <c r="AL7" s="15"/>
      <c r="AM7" s="15"/>
      <c r="AN7" s="15"/>
    </row>
    <row r="8" spans="1:40" ht="32" customHeight="1" thickBot="1">
      <c r="A8" s="23"/>
      <c r="B8" s="42" t="str">
        <f>+B2</f>
        <v>01-2025</v>
      </c>
      <c r="C8" s="34" t="str">
        <f>C2</f>
        <v>Compliance with Labour and Working Conditions</v>
      </c>
      <c r="D8" s="35"/>
      <c r="E8" s="94"/>
      <c r="F8" s="295" t="s">
        <v>136</v>
      </c>
      <c r="G8" s="296"/>
      <c r="H8" s="107" t="s">
        <v>134</v>
      </c>
      <c r="I8" s="99" t="s">
        <v>68</v>
      </c>
      <c r="J8" s="100" t="s">
        <v>149</v>
      </c>
      <c r="K8" s="105" t="s">
        <v>141</v>
      </c>
      <c r="L8" s="105" t="s">
        <v>371</v>
      </c>
      <c r="M8" s="106" t="s">
        <v>369</v>
      </c>
      <c r="N8" s="32"/>
      <c r="O8" s="32"/>
      <c r="P8" s="32"/>
      <c r="Q8" s="24"/>
      <c r="R8" s="24"/>
      <c r="S8" s="24"/>
      <c r="T8" s="24"/>
      <c r="U8" s="24"/>
      <c r="V8" s="15"/>
      <c r="W8" s="15"/>
      <c r="X8" s="15"/>
      <c r="Y8" s="15"/>
      <c r="Z8" s="15"/>
      <c r="AA8" s="15"/>
      <c r="AB8" s="15"/>
      <c r="AC8" s="15"/>
      <c r="AD8" s="15"/>
      <c r="AE8" s="15"/>
      <c r="AF8" s="15"/>
      <c r="AG8" s="15"/>
      <c r="AH8" s="15"/>
      <c r="AI8" s="15"/>
      <c r="AJ8" s="15"/>
      <c r="AK8" s="15"/>
      <c r="AL8" s="15"/>
      <c r="AM8" s="15"/>
      <c r="AN8" s="15"/>
    </row>
    <row r="9" spans="1:40" ht="32" customHeight="1" thickBot="1">
      <c r="A9" s="1"/>
      <c r="B9" s="41"/>
      <c r="C9" s="36" t="s">
        <v>117</v>
      </c>
      <c r="D9" s="89"/>
      <c r="E9" s="95"/>
      <c r="F9" s="293" t="s">
        <v>126</v>
      </c>
      <c r="G9" s="294"/>
      <c r="H9" s="101" t="s">
        <v>135</v>
      </c>
      <c r="I9" s="102" t="s">
        <v>133</v>
      </c>
      <c r="J9" s="103" t="s">
        <v>150</v>
      </c>
      <c r="K9" s="104" t="s">
        <v>142</v>
      </c>
      <c r="L9" s="109" t="s">
        <v>152</v>
      </c>
      <c r="M9" s="211" t="s">
        <v>370</v>
      </c>
      <c r="N9" s="32"/>
      <c r="O9" s="24"/>
      <c r="P9" s="24"/>
      <c r="Q9" s="24"/>
      <c r="R9" s="24"/>
      <c r="S9" s="24"/>
      <c r="T9" s="24"/>
      <c r="U9" s="24"/>
      <c r="V9" s="15"/>
      <c r="W9" s="15"/>
      <c r="X9" s="15"/>
      <c r="Y9" s="15"/>
      <c r="Z9" s="15"/>
      <c r="AA9" s="15"/>
      <c r="AB9" s="15"/>
      <c r="AC9" s="15"/>
      <c r="AD9" s="15"/>
      <c r="AE9" s="15"/>
      <c r="AF9" s="15"/>
      <c r="AG9" s="15"/>
      <c r="AH9" s="15"/>
      <c r="AI9" s="15"/>
      <c r="AJ9" s="15"/>
      <c r="AK9" s="15"/>
      <c r="AL9" s="15"/>
      <c r="AM9" s="15"/>
      <c r="AN9" s="15"/>
    </row>
    <row r="10" spans="1:40" ht="66" customHeight="1" thickBot="1">
      <c r="A10" s="108" t="s">
        <v>42</v>
      </c>
      <c r="B10" s="202">
        <v>1.1000000000000001</v>
      </c>
      <c r="C10" s="31" t="s">
        <v>118</v>
      </c>
      <c r="D10" s="132" t="s">
        <v>1</v>
      </c>
      <c r="E10" s="92" t="str">
        <f>IF(D10="YES","CONTINUE ANSWERING","SEE GUIDANCE")</f>
        <v>SEE GUIDANCE</v>
      </c>
      <c r="F10" s="291" t="s">
        <v>156</v>
      </c>
      <c r="G10" s="292"/>
      <c r="H10" s="138" t="s">
        <v>131</v>
      </c>
      <c r="I10" s="212" t="s">
        <v>138</v>
      </c>
      <c r="J10" s="213" t="s">
        <v>127</v>
      </c>
      <c r="K10" s="166"/>
      <c r="L10" s="297"/>
      <c r="M10" s="298"/>
      <c r="N10" s="32"/>
      <c r="O10" s="24"/>
      <c r="P10" s="24"/>
      <c r="Q10" s="24"/>
      <c r="R10" s="24"/>
      <c r="S10" s="24"/>
      <c r="T10" s="24"/>
      <c r="U10" s="24"/>
      <c r="V10" s="15"/>
      <c r="W10" s="15"/>
      <c r="X10" s="15"/>
      <c r="Y10" s="15"/>
      <c r="Z10" s="15"/>
      <c r="AA10" s="15"/>
      <c r="AB10" s="15"/>
      <c r="AC10" s="15"/>
      <c r="AD10" s="15"/>
      <c r="AE10" s="15"/>
      <c r="AF10" s="15"/>
      <c r="AG10" s="15"/>
      <c r="AH10" s="15"/>
      <c r="AI10" s="15"/>
      <c r="AJ10" s="15"/>
      <c r="AK10" s="15"/>
      <c r="AL10" s="15"/>
      <c r="AM10" s="15"/>
      <c r="AN10" s="15"/>
    </row>
    <row r="11" spans="1:40" ht="66" customHeight="1" thickBot="1">
      <c r="A11" s="108" t="s">
        <v>43</v>
      </c>
      <c r="B11" s="202">
        <v>1.2</v>
      </c>
      <c r="C11" s="31" t="s">
        <v>119</v>
      </c>
      <c r="D11" s="132"/>
      <c r="E11" s="92" t="str">
        <f>IF(D11="YES","CONTINUE ANSWERING","SEE GUIDANCE")</f>
        <v>SEE GUIDANCE</v>
      </c>
      <c r="F11" s="291" t="s">
        <v>124</v>
      </c>
      <c r="G11" s="292"/>
      <c r="H11" s="138"/>
      <c r="I11" s="212"/>
      <c r="J11" s="213"/>
      <c r="K11" s="166"/>
      <c r="L11" s="299"/>
      <c r="M11" s="300"/>
      <c r="N11" s="32"/>
      <c r="O11" s="24"/>
      <c r="P11" s="24"/>
      <c r="Q11" s="24"/>
      <c r="R11" s="24"/>
      <c r="S11" s="24"/>
      <c r="T11" s="24"/>
      <c r="U11" s="24"/>
      <c r="V11" s="15"/>
      <c r="W11" s="15"/>
      <c r="X11" s="15"/>
      <c r="Y11" s="15"/>
      <c r="Z11" s="15"/>
      <c r="AA11" s="15"/>
      <c r="AB11" s="15"/>
      <c r="AC11" s="15"/>
      <c r="AD11" s="15"/>
      <c r="AE11" s="15"/>
      <c r="AF11" s="15"/>
      <c r="AG11" s="15"/>
      <c r="AH11" s="15"/>
      <c r="AI11" s="15"/>
      <c r="AJ11" s="15"/>
      <c r="AK11" s="15"/>
      <c r="AL11" s="15"/>
      <c r="AM11" s="15"/>
      <c r="AN11" s="15"/>
    </row>
    <row r="12" spans="1:40" ht="66" customHeight="1" thickBot="1">
      <c r="A12" s="108" t="s">
        <v>45</v>
      </c>
      <c r="B12" s="202">
        <v>1.3</v>
      </c>
      <c r="C12" s="31" t="s">
        <v>219</v>
      </c>
      <c r="D12" s="132" t="s">
        <v>2</v>
      </c>
      <c r="E12" s="92" t="str">
        <f>IF(D12="YES","CONTINUE ANSWERING","SEE GUIDANCE")</f>
        <v>CONTINUE ANSWERING</v>
      </c>
      <c r="F12" s="291" t="s">
        <v>157</v>
      </c>
      <c r="G12" s="292"/>
      <c r="H12" s="138"/>
      <c r="I12" s="212" t="s">
        <v>137</v>
      </c>
      <c r="J12" s="213"/>
      <c r="K12" s="166"/>
      <c r="L12" s="299"/>
      <c r="M12" s="300"/>
      <c r="N12" s="32"/>
      <c r="O12" s="24"/>
      <c r="P12" s="24"/>
      <c r="Q12" s="24"/>
      <c r="R12" s="24"/>
      <c r="S12" s="24"/>
      <c r="T12" s="24"/>
      <c r="U12" s="24"/>
      <c r="V12" s="15"/>
      <c r="W12" s="15"/>
      <c r="X12" s="15"/>
      <c r="Y12" s="15"/>
      <c r="Z12" s="15"/>
      <c r="AA12" s="15"/>
      <c r="AB12" s="15"/>
      <c r="AC12" s="15"/>
      <c r="AD12" s="15"/>
      <c r="AE12" s="15"/>
      <c r="AF12" s="15"/>
      <c r="AG12" s="15"/>
      <c r="AH12" s="15"/>
      <c r="AI12" s="15"/>
      <c r="AJ12" s="15"/>
      <c r="AK12" s="15"/>
      <c r="AL12" s="15"/>
      <c r="AM12" s="15"/>
      <c r="AN12" s="15"/>
    </row>
    <row r="13" spans="1:40" ht="66" customHeight="1" thickBot="1">
      <c r="A13" s="108" t="s">
        <v>46</v>
      </c>
      <c r="B13" s="202">
        <v>1.4</v>
      </c>
      <c r="C13" s="31" t="s">
        <v>120</v>
      </c>
      <c r="D13" s="132" t="s">
        <v>1</v>
      </c>
      <c r="E13" s="92" t="str">
        <f>IF(D13="YES","CONTINUE ANSWERING","SEE GUIDANCE")</f>
        <v>SEE GUIDANCE</v>
      </c>
      <c r="F13" s="291" t="s">
        <v>125</v>
      </c>
      <c r="G13" s="292"/>
      <c r="H13" s="138" t="s">
        <v>129</v>
      </c>
      <c r="I13" s="212" t="s">
        <v>137</v>
      </c>
      <c r="J13" s="213" t="s">
        <v>129</v>
      </c>
      <c r="K13" s="166"/>
      <c r="L13" s="299"/>
      <c r="M13" s="300"/>
      <c r="N13" s="32"/>
      <c r="O13" s="24"/>
      <c r="P13" s="24"/>
      <c r="Q13" s="24"/>
      <c r="R13" s="24"/>
      <c r="S13" s="24"/>
      <c r="T13" s="24"/>
      <c r="U13" s="24"/>
      <c r="V13" s="15"/>
      <c r="W13" s="15"/>
      <c r="X13" s="15"/>
      <c r="Y13" s="15"/>
      <c r="Z13" s="15"/>
      <c r="AA13" s="15"/>
      <c r="AB13" s="15"/>
      <c r="AC13" s="15"/>
      <c r="AD13" s="15"/>
      <c r="AE13" s="15"/>
      <c r="AF13" s="15"/>
      <c r="AG13" s="15"/>
      <c r="AH13" s="15"/>
      <c r="AI13" s="15"/>
      <c r="AJ13" s="15"/>
      <c r="AK13" s="15"/>
      <c r="AL13" s="15"/>
      <c r="AM13" s="15"/>
      <c r="AN13" s="15"/>
    </row>
    <row r="14" spans="1:40" ht="66" customHeight="1" thickBot="1">
      <c r="A14" s="108" t="s">
        <v>47</v>
      </c>
      <c r="B14" s="202">
        <v>1.5</v>
      </c>
      <c r="C14" s="31" t="s">
        <v>121</v>
      </c>
      <c r="D14" s="132" t="s">
        <v>1</v>
      </c>
      <c r="E14" s="92" t="str">
        <f>IF(D14="NO","CONTINUE ANSWERING","SEE GUIDANCE")</f>
        <v>CONTINUE ANSWERING</v>
      </c>
      <c r="F14" s="291" t="s">
        <v>223</v>
      </c>
      <c r="G14" s="292"/>
      <c r="H14" s="138"/>
      <c r="I14" s="212" t="s">
        <v>137</v>
      </c>
      <c r="J14" s="213"/>
      <c r="K14" s="166"/>
      <c r="L14" s="299"/>
      <c r="M14" s="300"/>
      <c r="N14" s="32"/>
      <c r="O14" s="24"/>
      <c r="P14" s="24"/>
      <c r="Q14" s="24"/>
      <c r="R14" s="24"/>
      <c r="S14" s="24"/>
      <c r="T14" s="24"/>
      <c r="U14" s="24"/>
      <c r="V14" s="15"/>
      <c r="W14" s="15"/>
      <c r="X14" s="15"/>
      <c r="Y14" s="15"/>
      <c r="Z14" s="15"/>
      <c r="AA14" s="15"/>
      <c r="AB14" s="15"/>
      <c r="AC14" s="15"/>
      <c r="AD14" s="15"/>
      <c r="AE14" s="15"/>
      <c r="AF14" s="15"/>
      <c r="AG14" s="15"/>
      <c r="AH14" s="15"/>
      <c r="AI14" s="15"/>
      <c r="AJ14" s="15"/>
      <c r="AK14" s="15"/>
      <c r="AL14" s="15"/>
      <c r="AM14" s="15"/>
      <c r="AN14" s="15"/>
    </row>
    <row r="15" spans="1:40" ht="66" customHeight="1" thickBot="1">
      <c r="A15" s="108" t="s">
        <v>48</v>
      </c>
      <c r="B15" s="202">
        <v>1.6</v>
      </c>
      <c r="C15" s="31" t="s">
        <v>122</v>
      </c>
      <c r="D15" s="132"/>
      <c r="E15" s="92" t="str">
        <f>IF(D15="NO","CONTINUE ANSWERING","SEE GUIDANCE")</f>
        <v>SEE GUIDANCE</v>
      </c>
      <c r="F15" s="291" t="s">
        <v>220</v>
      </c>
      <c r="G15" s="292"/>
      <c r="H15" s="138"/>
      <c r="I15" s="212"/>
      <c r="J15" s="213"/>
      <c r="K15" s="166"/>
      <c r="L15" s="299"/>
      <c r="M15" s="300"/>
      <c r="N15" s="32"/>
      <c r="O15" s="24"/>
      <c r="P15" s="24"/>
      <c r="Q15" s="24"/>
      <c r="R15" s="24"/>
      <c r="S15" s="24"/>
      <c r="T15" s="24"/>
      <c r="U15" s="24"/>
      <c r="V15" s="24"/>
      <c r="W15" s="24"/>
      <c r="X15" s="24"/>
      <c r="Y15" s="24"/>
      <c r="Z15" s="24"/>
      <c r="AA15" s="15"/>
      <c r="AB15" s="15"/>
      <c r="AC15" s="15"/>
      <c r="AD15" s="15"/>
      <c r="AE15" s="15"/>
      <c r="AF15" s="15"/>
      <c r="AG15" s="15"/>
      <c r="AH15" s="15"/>
      <c r="AI15" s="15"/>
      <c r="AJ15" s="15"/>
      <c r="AK15" s="15"/>
      <c r="AL15" s="15"/>
      <c r="AM15" s="15"/>
      <c r="AN15" s="15"/>
    </row>
    <row r="16" spans="1:40" ht="66" customHeight="1" thickBot="1">
      <c r="A16" s="108" t="s">
        <v>49</v>
      </c>
      <c r="B16" s="202">
        <v>1.7</v>
      </c>
      <c r="C16" s="88" t="s">
        <v>222</v>
      </c>
      <c r="D16" s="132"/>
      <c r="E16" s="92" t="str">
        <f>IF(D16="NO","CONTINUE ANSWERING","SEE GUIDANCE")</f>
        <v>SEE GUIDANCE</v>
      </c>
      <c r="F16" s="291" t="s">
        <v>224</v>
      </c>
      <c r="G16" s="292"/>
      <c r="H16" s="138"/>
      <c r="I16" s="212"/>
      <c r="J16" s="213"/>
      <c r="K16" s="166"/>
      <c r="L16" s="299"/>
      <c r="M16" s="300"/>
      <c r="N16" s="32"/>
      <c r="O16" s="24"/>
      <c r="P16" s="24"/>
      <c r="Q16" s="24"/>
      <c r="R16" s="24"/>
      <c r="S16" s="24"/>
      <c r="T16" s="24"/>
      <c r="U16" s="24"/>
      <c r="V16" s="24"/>
      <c r="W16" s="24"/>
      <c r="X16" s="24"/>
      <c r="Y16" s="24"/>
      <c r="Z16" s="24"/>
      <c r="AA16" s="15"/>
      <c r="AB16" s="15"/>
      <c r="AC16" s="15"/>
      <c r="AD16" s="15"/>
      <c r="AE16" s="15"/>
      <c r="AF16" s="15"/>
      <c r="AG16" s="15"/>
      <c r="AH16" s="15"/>
      <c r="AI16" s="15"/>
      <c r="AJ16" s="15"/>
      <c r="AK16" s="15"/>
      <c r="AL16" s="15"/>
      <c r="AM16" s="15"/>
      <c r="AN16" s="15"/>
    </row>
    <row r="17" spans="1:40" ht="66" customHeight="1" thickBot="1">
      <c r="A17" s="108" t="s">
        <v>225</v>
      </c>
      <c r="B17" s="202">
        <v>1.8</v>
      </c>
      <c r="C17" s="88" t="s">
        <v>123</v>
      </c>
      <c r="D17" s="132"/>
      <c r="E17" s="92" t="str">
        <f>IF(D17="NO","END THE MONITORING","SEE GUIDANCE")</f>
        <v>SEE GUIDANCE</v>
      </c>
      <c r="F17" s="291" t="s">
        <v>221</v>
      </c>
      <c r="G17" s="292"/>
      <c r="H17" s="138"/>
      <c r="I17" s="212"/>
      <c r="J17" s="213"/>
      <c r="K17" s="166"/>
      <c r="L17" s="299"/>
      <c r="M17" s="300"/>
      <c r="N17" s="32"/>
      <c r="O17" s="24"/>
      <c r="P17" s="24"/>
      <c r="Q17" s="24"/>
      <c r="R17" s="24"/>
      <c r="S17" s="24"/>
      <c r="T17" s="24"/>
      <c r="U17" s="24"/>
      <c r="V17" s="24"/>
      <c r="W17" s="24"/>
      <c r="X17" s="24"/>
      <c r="Y17" s="24"/>
      <c r="Z17" s="24"/>
      <c r="AA17" s="15"/>
      <c r="AB17" s="15"/>
      <c r="AC17" s="15"/>
      <c r="AD17" s="15"/>
      <c r="AE17" s="15"/>
      <c r="AF17" s="15"/>
      <c r="AG17" s="15"/>
      <c r="AH17" s="15"/>
      <c r="AI17" s="15"/>
      <c r="AJ17" s="15"/>
      <c r="AK17" s="15"/>
      <c r="AL17" s="15"/>
      <c r="AM17" s="15"/>
      <c r="AN17" s="15"/>
    </row>
    <row r="18" spans="1:40" ht="66" customHeight="1" thickBot="1">
      <c r="A18" s="108" t="s">
        <v>50</v>
      </c>
      <c r="B18" s="52"/>
      <c r="C18" s="47"/>
      <c r="D18" s="147"/>
      <c r="E18" s="91"/>
      <c r="F18" s="76"/>
      <c r="G18" s="54"/>
      <c r="H18" s="140"/>
      <c r="I18" s="214"/>
      <c r="J18" s="215"/>
      <c r="K18" s="167"/>
      <c r="L18" s="301"/>
      <c r="M18" s="302"/>
      <c r="N18" s="32"/>
      <c r="O18" s="24"/>
      <c r="P18" s="24"/>
      <c r="Q18" s="24"/>
      <c r="R18" s="24"/>
      <c r="S18" s="24"/>
      <c r="T18" s="24"/>
      <c r="U18" s="24"/>
      <c r="V18" s="24"/>
      <c r="W18" s="24"/>
      <c r="X18" s="24"/>
      <c r="Y18" s="24"/>
      <c r="Z18" s="24"/>
      <c r="AA18" s="15"/>
      <c r="AB18" s="15"/>
      <c r="AC18" s="15"/>
      <c r="AD18" s="15"/>
      <c r="AE18" s="15"/>
      <c r="AF18" s="15"/>
      <c r="AG18" s="15"/>
      <c r="AH18" s="15"/>
      <c r="AI18" s="15"/>
      <c r="AJ18" s="15"/>
      <c r="AK18" s="15"/>
      <c r="AL18" s="15"/>
      <c r="AM18" s="15"/>
      <c r="AN18" s="15"/>
    </row>
    <row r="19" spans="1:40" ht="52" customHeight="1" thickBot="1">
      <c r="A19" s="108" t="s">
        <v>51</v>
      </c>
      <c r="B19" s="51"/>
      <c r="C19" s="28"/>
      <c r="D19" s="148"/>
      <c r="E19" s="38"/>
      <c r="F19" s="75"/>
      <c r="G19" s="170"/>
      <c r="H19" s="172"/>
      <c r="I19" s="168"/>
      <c r="J19" s="168"/>
      <c r="K19" s="169"/>
      <c r="L19" s="303"/>
      <c r="M19" s="304"/>
      <c r="N19" s="32"/>
      <c r="O19" s="24"/>
      <c r="P19" s="24"/>
      <c r="Q19" s="24"/>
      <c r="R19" s="24"/>
      <c r="S19" s="24"/>
      <c r="T19" s="24"/>
      <c r="U19" s="24"/>
      <c r="V19" s="24"/>
      <c r="W19" s="24"/>
      <c r="X19" s="24"/>
      <c r="Y19" s="24"/>
      <c r="Z19" s="24"/>
      <c r="AA19" s="15"/>
      <c r="AB19" s="15"/>
      <c r="AC19" s="15"/>
      <c r="AD19" s="15"/>
      <c r="AE19" s="15"/>
      <c r="AF19" s="15"/>
      <c r="AG19" s="15"/>
      <c r="AH19" s="15"/>
      <c r="AI19" s="15"/>
      <c r="AJ19" s="15"/>
      <c r="AK19" s="15"/>
      <c r="AL19" s="15"/>
      <c r="AM19" s="15"/>
      <c r="AN19" s="15"/>
    </row>
    <row r="20" spans="1:40" ht="52" customHeight="1" thickBot="1">
      <c r="A20" s="108" t="s">
        <v>52</v>
      </c>
      <c r="B20" s="51"/>
      <c r="C20" s="28"/>
      <c r="D20" s="148"/>
      <c r="E20" s="38"/>
      <c r="F20" s="75"/>
      <c r="G20" s="170"/>
      <c r="H20" s="173"/>
      <c r="I20" s="145"/>
      <c r="J20" s="145"/>
      <c r="K20" s="139"/>
      <c r="L20" s="305"/>
      <c r="M20" s="306"/>
      <c r="N20" s="32"/>
      <c r="O20" s="24"/>
      <c r="P20" s="24"/>
      <c r="Q20" s="24"/>
      <c r="R20" s="24"/>
      <c r="S20" s="24"/>
      <c r="T20" s="24"/>
      <c r="U20" s="24"/>
      <c r="V20" s="15"/>
      <c r="W20" s="15"/>
      <c r="X20" s="15"/>
      <c r="Y20" s="15"/>
      <c r="Z20" s="15"/>
      <c r="AA20" s="15"/>
      <c r="AB20" s="15"/>
      <c r="AC20" s="15"/>
      <c r="AD20" s="15"/>
      <c r="AE20" s="15"/>
      <c r="AF20" s="15"/>
      <c r="AG20" s="15"/>
      <c r="AH20" s="15"/>
      <c r="AI20" s="15"/>
      <c r="AJ20" s="15"/>
      <c r="AK20" s="15"/>
      <c r="AL20" s="15"/>
      <c r="AM20" s="15"/>
      <c r="AN20" s="15"/>
    </row>
    <row r="21" spans="1:40" ht="52" customHeight="1" thickBot="1">
      <c r="A21" s="108" t="s">
        <v>53</v>
      </c>
      <c r="B21" s="51"/>
      <c r="C21" s="28"/>
      <c r="D21" s="148"/>
      <c r="E21" s="38"/>
      <c r="F21" s="75"/>
      <c r="G21" s="170"/>
      <c r="H21" s="173"/>
      <c r="I21" s="145"/>
      <c r="J21" s="145"/>
      <c r="K21" s="139"/>
      <c r="L21" s="305"/>
      <c r="M21" s="306"/>
      <c r="N21" s="32"/>
      <c r="O21" s="24"/>
      <c r="P21" s="24"/>
      <c r="Q21" s="24"/>
      <c r="R21" s="24"/>
      <c r="S21" s="24"/>
      <c r="T21" s="24"/>
      <c r="U21" s="24"/>
      <c r="V21" s="15"/>
      <c r="W21" s="15"/>
      <c r="X21" s="15"/>
      <c r="Y21" s="15"/>
      <c r="Z21" s="15"/>
      <c r="AA21" s="15"/>
      <c r="AB21" s="15"/>
      <c r="AC21" s="15"/>
      <c r="AD21" s="15"/>
      <c r="AE21" s="15"/>
      <c r="AF21" s="15"/>
      <c r="AG21" s="15"/>
      <c r="AH21" s="15"/>
      <c r="AI21" s="15"/>
      <c r="AJ21" s="15"/>
      <c r="AK21" s="15"/>
      <c r="AL21" s="15"/>
      <c r="AM21" s="15"/>
      <c r="AN21" s="15"/>
    </row>
    <row r="22" spans="1:40" ht="52" customHeight="1" thickBot="1">
      <c r="A22" s="108" t="s">
        <v>226</v>
      </c>
      <c r="B22" s="51"/>
      <c r="C22" s="28"/>
      <c r="D22" s="148"/>
      <c r="E22" s="38"/>
      <c r="F22" s="75"/>
      <c r="G22" s="170"/>
      <c r="H22" s="173"/>
      <c r="I22" s="145"/>
      <c r="J22" s="145"/>
      <c r="K22" s="139"/>
      <c r="L22" s="305"/>
      <c r="M22" s="306"/>
      <c r="N22" s="32"/>
      <c r="O22" s="24"/>
      <c r="P22" s="24"/>
      <c r="Q22" s="24"/>
      <c r="R22" s="24"/>
      <c r="S22" s="24"/>
      <c r="T22" s="24"/>
      <c r="U22" s="24"/>
      <c r="V22" s="15"/>
      <c r="W22" s="15"/>
      <c r="X22" s="15"/>
      <c r="Y22" s="15"/>
      <c r="Z22" s="15"/>
      <c r="AA22" s="15"/>
      <c r="AB22" s="15"/>
      <c r="AC22" s="15"/>
      <c r="AD22" s="15"/>
      <c r="AE22" s="15"/>
      <c r="AF22" s="15"/>
      <c r="AG22" s="15"/>
      <c r="AH22" s="15"/>
      <c r="AI22" s="15"/>
      <c r="AJ22" s="15"/>
      <c r="AK22" s="15"/>
      <c r="AL22" s="15"/>
      <c r="AM22" s="15"/>
      <c r="AN22" s="15"/>
    </row>
    <row r="23" spans="1:40" ht="52" customHeight="1" thickBot="1">
      <c r="A23" s="108" t="s">
        <v>227</v>
      </c>
      <c r="B23" s="51"/>
      <c r="C23" s="28"/>
      <c r="D23" s="148"/>
      <c r="E23" s="38"/>
      <c r="F23" s="75"/>
      <c r="G23" s="170"/>
      <c r="H23" s="173"/>
      <c r="I23" s="145"/>
      <c r="J23" s="145"/>
      <c r="K23" s="139"/>
      <c r="L23" s="305"/>
      <c r="M23" s="306"/>
      <c r="N23" s="32"/>
      <c r="O23" s="24"/>
      <c r="P23" s="24"/>
      <c r="Q23" s="24"/>
      <c r="R23" s="24"/>
      <c r="S23" s="24"/>
      <c r="T23" s="24"/>
      <c r="U23" s="24"/>
      <c r="V23" s="15"/>
      <c r="W23" s="15"/>
      <c r="X23" s="15"/>
      <c r="Y23" s="15"/>
      <c r="Z23" s="15"/>
      <c r="AA23" s="15"/>
      <c r="AB23" s="15"/>
      <c r="AC23" s="15"/>
      <c r="AD23" s="15"/>
      <c r="AE23" s="15"/>
      <c r="AF23" s="15"/>
      <c r="AG23" s="15"/>
      <c r="AH23" s="15"/>
      <c r="AI23" s="15"/>
      <c r="AJ23" s="15"/>
      <c r="AK23" s="15"/>
      <c r="AL23" s="15"/>
      <c r="AM23" s="15"/>
      <c r="AN23" s="15"/>
    </row>
    <row r="24" spans="1:40" ht="52" customHeight="1" thickBot="1">
      <c r="A24" s="108" t="s">
        <v>228</v>
      </c>
      <c r="B24" s="51"/>
      <c r="C24" s="28"/>
      <c r="D24" s="148"/>
      <c r="E24" s="38"/>
      <c r="F24" s="75"/>
      <c r="G24" s="170"/>
      <c r="H24" s="173"/>
      <c r="I24" s="145"/>
      <c r="J24" s="145"/>
      <c r="K24" s="139"/>
      <c r="L24" s="305"/>
      <c r="M24" s="306"/>
      <c r="N24" s="32"/>
      <c r="O24" s="24"/>
      <c r="P24" s="24"/>
      <c r="Q24" s="24"/>
      <c r="R24" s="24"/>
      <c r="S24" s="24"/>
      <c r="T24" s="24"/>
      <c r="U24" s="24"/>
      <c r="V24" s="15"/>
      <c r="W24" s="15"/>
      <c r="X24" s="15"/>
      <c r="Y24" s="15"/>
      <c r="Z24" s="15"/>
      <c r="AA24" s="15"/>
      <c r="AB24" s="15"/>
      <c r="AC24" s="15"/>
      <c r="AD24" s="15"/>
      <c r="AE24" s="15"/>
      <c r="AF24" s="15"/>
      <c r="AG24" s="15"/>
      <c r="AH24" s="15"/>
      <c r="AI24" s="15"/>
      <c r="AJ24" s="15"/>
      <c r="AK24" s="15"/>
      <c r="AL24" s="15"/>
      <c r="AM24" s="15"/>
      <c r="AN24" s="15"/>
    </row>
    <row r="25" spans="1:40" ht="52" customHeight="1" thickBot="1">
      <c r="A25" s="108" t="s">
        <v>229</v>
      </c>
      <c r="B25" s="51"/>
      <c r="C25" s="28"/>
      <c r="D25" s="148"/>
      <c r="E25" s="38"/>
      <c r="F25" s="75"/>
      <c r="G25" s="170"/>
      <c r="H25" s="173"/>
      <c r="I25" s="145"/>
      <c r="J25" s="145"/>
      <c r="K25" s="139"/>
      <c r="L25" s="305"/>
      <c r="M25" s="306"/>
      <c r="N25" s="32"/>
      <c r="O25" s="24"/>
      <c r="P25" s="24"/>
      <c r="Q25" s="24"/>
      <c r="R25" s="24"/>
      <c r="S25" s="24"/>
      <c r="T25" s="24"/>
      <c r="U25" s="24"/>
      <c r="V25" s="15"/>
      <c r="W25" s="15"/>
      <c r="X25" s="15"/>
      <c r="Y25" s="15"/>
      <c r="Z25" s="15"/>
      <c r="AA25" s="15"/>
      <c r="AB25" s="15"/>
      <c r="AC25" s="15"/>
      <c r="AD25" s="15"/>
      <c r="AE25" s="15"/>
      <c r="AF25" s="15"/>
      <c r="AG25" s="15"/>
      <c r="AH25" s="15"/>
      <c r="AI25" s="15"/>
      <c r="AJ25" s="15"/>
      <c r="AK25" s="15"/>
      <c r="AL25" s="15"/>
      <c r="AM25" s="15"/>
      <c r="AN25" s="15"/>
    </row>
    <row r="26" spans="1:40" ht="52" customHeight="1" thickBot="1">
      <c r="A26" s="108" t="s">
        <v>230</v>
      </c>
      <c r="B26" s="51"/>
      <c r="C26" s="28"/>
      <c r="D26" s="148"/>
      <c r="E26" s="38"/>
      <c r="F26" s="75"/>
      <c r="G26" s="170"/>
      <c r="H26" s="173"/>
      <c r="I26" s="145"/>
      <c r="J26" s="145"/>
      <c r="K26" s="139"/>
      <c r="L26" s="305"/>
      <c r="M26" s="306"/>
      <c r="N26" s="32"/>
      <c r="O26" s="24"/>
      <c r="P26" s="24"/>
      <c r="Q26" s="24"/>
      <c r="R26" s="24"/>
      <c r="S26" s="24"/>
      <c r="T26" s="24"/>
      <c r="U26" s="24"/>
      <c r="V26" s="15"/>
      <c r="W26" s="15"/>
      <c r="X26" s="15"/>
      <c r="Y26" s="15"/>
      <c r="Z26" s="15"/>
      <c r="AA26" s="15"/>
      <c r="AB26" s="15"/>
      <c r="AC26" s="15"/>
      <c r="AD26" s="15"/>
      <c r="AE26" s="15"/>
      <c r="AF26" s="15"/>
      <c r="AG26" s="15"/>
      <c r="AH26" s="15"/>
      <c r="AI26" s="15"/>
      <c r="AJ26" s="15"/>
      <c r="AK26" s="15"/>
      <c r="AL26" s="15"/>
      <c r="AM26" s="15"/>
      <c r="AN26" s="15"/>
    </row>
    <row r="27" spans="1:40" ht="52" customHeight="1" thickBot="1">
      <c r="A27" s="108" t="s">
        <v>231</v>
      </c>
      <c r="B27" s="51"/>
      <c r="C27" s="28"/>
      <c r="D27" s="148"/>
      <c r="E27" s="38"/>
      <c r="F27" s="75"/>
      <c r="G27" s="170"/>
      <c r="H27" s="173"/>
      <c r="I27" s="145"/>
      <c r="J27" s="145"/>
      <c r="K27" s="139"/>
      <c r="L27" s="305"/>
      <c r="M27" s="306"/>
      <c r="N27" s="32"/>
      <c r="O27" s="24"/>
      <c r="P27" s="24"/>
      <c r="Q27" s="24"/>
      <c r="R27" s="24"/>
      <c r="S27" s="24"/>
      <c r="T27" s="24"/>
      <c r="U27" s="24"/>
      <c r="V27" s="15"/>
      <c r="W27" s="15"/>
      <c r="X27" s="15"/>
      <c r="Y27" s="15"/>
      <c r="Z27" s="15"/>
      <c r="AA27" s="15"/>
      <c r="AB27" s="15"/>
      <c r="AC27" s="15"/>
      <c r="AD27" s="15"/>
      <c r="AE27" s="15"/>
      <c r="AF27" s="15"/>
      <c r="AG27" s="15"/>
      <c r="AH27" s="15"/>
      <c r="AI27" s="15"/>
      <c r="AJ27" s="15"/>
      <c r="AK27" s="15"/>
      <c r="AL27" s="15"/>
      <c r="AM27" s="15"/>
      <c r="AN27" s="15"/>
    </row>
    <row r="28" spans="1:40" ht="52" customHeight="1" thickBot="1">
      <c r="A28" s="108" t="s">
        <v>232</v>
      </c>
      <c r="B28" s="51"/>
      <c r="C28" s="28"/>
      <c r="D28" s="148"/>
      <c r="E28" s="38"/>
      <c r="F28" s="75"/>
      <c r="G28" s="170"/>
      <c r="H28" s="173"/>
      <c r="I28" s="145"/>
      <c r="J28" s="145"/>
      <c r="K28" s="139"/>
      <c r="L28" s="307"/>
      <c r="M28" s="308"/>
      <c r="N28" s="32"/>
      <c r="O28" s="24"/>
      <c r="P28" s="24"/>
      <c r="Q28" s="24"/>
      <c r="R28" s="24"/>
      <c r="S28" s="24"/>
      <c r="T28" s="24"/>
      <c r="U28" s="24"/>
      <c r="V28" s="15"/>
      <c r="W28" s="15"/>
      <c r="X28" s="15"/>
      <c r="Y28" s="15"/>
      <c r="Z28" s="15"/>
      <c r="AA28" s="15"/>
      <c r="AB28" s="15"/>
      <c r="AC28" s="15"/>
      <c r="AD28" s="15"/>
      <c r="AE28" s="15"/>
      <c r="AF28" s="15"/>
      <c r="AG28" s="15"/>
      <c r="AH28" s="15"/>
      <c r="AI28" s="15"/>
      <c r="AJ28" s="15"/>
      <c r="AK28" s="15"/>
      <c r="AL28" s="15"/>
      <c r="AM28" s="15"/>
      <c r="AN28" s="15"/>
    </row>
    <row r="29" spans="1:40" ht="52" customHeight="1" thickBot="1">
      <c r="A29" s="108" t="s">
        <v>233</v>
      </c>
      <c r="B29" s="52"/>
      <c r="C29" s="47"/>
      <c r="D29" s="149"/>
      <c r="E29" s="74"/>
      <c r="F29" s="76"/>
      <c r="G29" s="171"/>
      <c r="H29" s="174"/>
      <c r="I29" s="175"/>
      <c r="J29" s="175"/>
      <c r="K29" s="176"/>
      <c r="L29" s="309"/>
      <c r="M29" s="310"/>
      <c r="N29" s="32"/>
      <c r="O29" s="24"/>
      <c r="P29" s="24"/>
      <c r="Q29" s="24"/>
      <c r="R29" s="24"/>
      <c r="S29" s="24"/>
      <c r="T29" s="24"/>
      <c r="U29" s="24"/>
      <c r="V29" s="15"/>
      <c r="W29" s="15"/>
      <c r="X29" s="15"/>
      <c r="Y29" s="15"/>
      <c r="Z29" s="15"/>
      <c r="AA29" s="15"/>
      <c r="AB29" s="15"/>
      <c r="AC29" s="15"/>
      <c r="AD29" s="15"/>
      <c r="AE29" s="15"/>
      <c r="AF29" s="15"/>
      <c r="AG29" s="15"/>
      <c r="AH29" s="15"/>
      <c r="AI29" s="15"/>
      <c r="AJ29" s="15"/>
      <c r="AK29" s="15"/>
      <c r="AL29" s="15"/>
      <c r="AM29" s="15"/>
      <c r="AN29" s="15"/>
    </row>
    <row r="30" spans="1:40" ht="52" customHeight="1" thickBot="1">
      <c r="A30" s="25"/>
      <c r="B30" s="26"/>
      <c r="C30" s="27"/>
      <c r="D30" s="56"/>
      <c r="E30" s="19"/>
      <c r="F30" s="43"/>
      <c r="G30" s="19"/>
      <c r="H30" s="19"/>
      <c r="I30" s="19"/>
      <c r="J30" s="19"/>
      <c r="K30" s="19"/>
      <c r="L30" s="19"/>
      <c r="M30" s="19"/>
      <c r="N30" s="33"/>
      <c r="O30" s="33"/>
      <c r="P30" s="33"/>
      <c r="Q30" s="33"/>
      <c r="R30" s="33"/>
      <c r="S30" s="33"/>
      <c r="T30" s="33"/>
      <c r="U30" s="33"/>
      <c r="V30" s="15"/>
      <c r="W30" s="15"/>
      <c r="X30" s="15"/>
      <c r="Y30" s="15"/>
      <c r="Z30" s="15"/>
      <c r="AA30" s="15"/>
      <c r="AB30" s="15"/>
      <c r="AC30" s="15"/>
      <c r="AD30" s="15"/>
      <c r="AE30" s="15"/>
      <c r="AF30" s="15"/>
      <c r="AG30" s="15"/>
      <c r="AH30" s="15"/>
      <c r="AI30" s="15"/>
      <c r="AJ30" s="15"/>
      <c r="AK30" s="15"/>
      <c r="AL30" s="15"/>
      <c r="AM30" s="15"/>
      <c r="AN30" s="15"/>
    </row>
    <row r="31" spans="1:40" ht="52" customHeight="1" thickBot="1">
      <c r="A31" s="25"/>
      <c r="B31" s="62"/>
      <c r="C31" s="63"/>
      <c r="D31" s="64"/>
      <c r="E31" s="4"/>
      <c r="F31" s="65"/>
      <c r="G31" s="4"/>
      <c r="H31" s="4"/>
      <c r="I31" s="4"/>
      <c r="J31" s="4"/>
      <c r="K31" s="4"/>
      <c r="L31" s="4"/>
      <c r="M31" s="4"/>
      <c r="N31" s="4"/>
      <c r="O31" s="4"/>
      <c r="P31" s="4"/>
      <c r="Q31" s="4"/>
      <c r="R31" s="4"/>
      <c r="S31" s="4"/>
      <c r="T31" s="4"/>
      <c r="U31" s="4"/>
      <c r="V31" s="15"/>
      <c r="W31" s="15"/>
      <c r="X31" s="15"/>
      <c r="Y31" s="15"/>
      <c r="Z31" s="15"/>
      <c r="AA31" s="15"/>
      <c r="AB31" s="15"/>
      <c r="AC31" s="15"/>
      <c r="AD31" s="15"/>
      <c r="AE31" s="15"/>
      <c r="AF31" s="15"/>
      <c r="AG31" s="15"/>
      <c r="AH31" s="15"/>
      <c r="AI31" s="15"/>
      <c r="AJ31" s="15"/>
      <c r="AK31" s="15"/>
      <c r="AL31" s="15"/>
      <c r="AM31" s="15"/>
      <c r="AN31" s="15"/>
    </row>
    <row r="32" spans="1:40">
      <c r="A32" s="13"/>
      <c r="B32" s="4"/>
      <c r="C32" s="4"/>
      <c r="D32" s="4"/>
      <c r="E32" s="4"/>
      <c r="F32" s="4"/>
      <c r="G32" s="4"/>
      <c r="H32" s="4"/>
      <c r="I32" s="4"/>
      <c r="J32" s="4"/>
      <c r="K32" s="4"/>
      <c r="L32" s="4"/>
      <c r="M32" s="4"/>
      <c r="N32" s="4"/>
      <c r="O32" s="4"/>
      <c r="P32" s="4"/>
      <c r="Q32" s="4"/>
      <c r="R32" s="4"/>
      <c r="S32" s="4"/>
      <c r="T32" s="4"/>
      <c r="U32" s="4"/>
      <c r="V32" s="15"/>
      <c r="W32" s="15"/>
      <c r="X32" s="15"/>
      <c r="Y32" s="15"/>
      <c r="Z32" s="15"/>
      <c r="AA32" s="15"/>
      <c r="AB32" s="15"/>
      <c r="AC32" s="15"/>
      <c r="AD32" s="15"/>
      <c r="AE32" s="15"/>
      <c r="AF32" s="15"/>
      <c r="AG32" s="15"/>
      <c r="AH32" s="15"/>
      <c r="AI32" s="15"/>
      <c r="AJ32" s="15"/>
      <c r="AK32" s="15"/>
      <c r="AL32" s="15"/>
      <c r="AM32" s="15"/>
      <c r="AN32" s="15"/>
    </row>
    <row r="33" spans="1:40">
      <c r="A33" s="13"/>
      <c r="B33" s="4"/>
      <c r="C33" s="4"/>
      <c r="D33" s="4"/>
      <c r="E33" s="4"/>
      <c r="F33" s="4"/>
      <c r="G33" s="4"/>
      <c r="H33" s="4"/>
      <c r="I33" s="4"/>
      <c r="J33" s="4"/>
      <c r="K33" s="4"/>
      <c r="L33" s="4"/>
      <c r="M33" s="4"/>
      <c r="N33" s="4"/>
      <c r="O33" s="4"/>
      <c r="P33" s="4"/>
      <c r="Q33" s="4"/>
      <c r="R33" s="4"/>
      <c r="S33" s="4"/>
      <c r="T33" s="4"/>
      <c r="U33" s="4"/>
      <c r="V33" s="15"/>
      <c r="W33" s="15"/>
      <c r="X33" s="15"/>
      <c r="Y33" s="15"/>
      <c r="Z33" s="15"/>
      <c r="AA33" s="15"/>
      <c r="AB33" s="15"/>
      <c r="AC33" s="15"/>
      <c r="AD33" s="15"/>
      <c r="AE33" s="15"/>
      <c r="AF33" s="15"/>
      <c r="AG33" s="15"/>
      <c r="AH33" s="15"/>
      <c r="AI33" s="15"/>
      <c r="AJ33" s="15"/>
      <c r="AK33" s="15"/>
      <c r="AL33" s="15"/>
      <c r="AM33" s="15"/>
      <c r="AN33" s="15"/>
    </row>
    <row r="34" spans="1:40">
      <c r="A34" s="13"/>
      <c r="B34" s="4"/>
      <c r="C34" s="4"/>
      <c r="D34" s="4"/>
      <c r="E34" s="4"/>
      <c r="F34" s="4"/>
      <c r="G34" s="4"/>
      <c r="H34" s="4"/>
      <c r="I34" s="4"/>
      <c r="J34" s="4"/>
      <c r="K34" s="4"/>
      <c r="L34" s="4"/>
      <c r="M34" s="4"/>
      <c r="N34" s="4"/>
      <c r="O34" s="4"/>
      <c r="P34" s="4"/>
      <c r="Q34" s="4"/>
      <c r="R34" s="4"/>
      <c r="S34" s="4"/>
      <c r="T34" s="4"/>
      <c r="U34" s="4"/>
      <c r="V34" s="15"/>
      <c r="W34" s="15"/>
      <c r="X34" s="15"/>
      <c r="Y34" s="15"/>
      <c r="Z34" s="15"/>
      <c r="AA34" s="15"/>
      <c r="AB34" s="15"/>
      <c r="AC34" s="15"/>
      <c r="AD34" s="15"/>
      <c r="AE34" s="15"/>
      <c r="AF34" s="15"/>
      <c r="AG34" s="15"/>
      <c r="AH34" s="15"/>
      <c r="AI34" s="15"/>
      <c r="AJ34" s="15"/>
      <c r="AK34" s="15"/>
      <c r="AL34" s="15"/>
      <c r="AM34" s="15"/>
      <c r="AN34" s="15"/>
    </row>
    <row r="35" spans="1:40">
      <c r="A35" s="13"/>
      <c r="B35" s="13"/>
      <c r="C35" s="13"/>
      <c r="D35" s="13"/>
      <c r="E35" s="13"/>
      <c r="F35" s="13"/>
      <c r="G35" s="13"/>
      <c r="H35" s="13"/>
      <c r="I35" s="13"/>
      <c r="J35" s="13"/>
      <c r="K35" s="13"/>
      <c r="L35" s="13"/>
      <c r="M35" s="13"/>
      <c r="N35" s="13"/>
      <c r="O35" s="13"/>
      <c r="P35" s="13"/>
      <c r="Q35" s="13"/>
      <c r="R35" s="13"/>
      <c r="S35" s="13"/>
      <c r="T35" s="13"/>
      <c r="U35" s="13"/>
      <c r="V35" s="15"/>
      <c r="W35" s="15"/>
      <c r="X35" s="15"/>
      <c r="Y35" s="15"/>
      <c r="Z35" s="15"/>
      <c r="AA35" s="15"/>
      <c r="AB35" s="15"/>
      <c r="AC35" s="15"/>
      <c r="AD35" s="15"/>
      <c r="AE35" s="15"/>
      <c r="AF35" s="15"/>
      <c r="AG35" s="15"/>
      <c r="AH35" s="15"/>
      <c r="AI35" s="15"/>
      <c r="AJ35" s="15"/>
      <c r="AK35" s="15"/>
      <c r="AL35" s="15"/>
      <c r="AM35" s="15"/>
      <c r="AN35" s="15"/>
    </row>
    <row r="36" spans="1:40">
      <c r="A36" s="13"/>
      <c r="B36" s="13"/>
      <c r="C36" s="13"/>
      <c r="D36" s="13"/>
      <c r="E36" s="13"/>
      <c r="F36" s="13"/>
      <c r="G36" s="13"/>
      <c r="H36" s="13"/>
      <c r="I36" s="13"/>
      <c r="J36" s="13"/>
      <c r="K36" s="13"/>
      <c r="L36" s="13"/>
      <c r="M36" s="13"/>
      <c r="N36" s="13"/>
      <c r="O36" s="13"/>
      <c r="P36" s="13"/>
      <c r="Q36" s="13"/>
      <c r="R36" s="13"/>
      <c r="S36" s="13"/>
      <c r="T36" s="13"/>
      <c r="U36" s="13"/>
      <c r="V36" s="15"/>
      <c r="W36" s="15"/>
      <c r="X36" s="15"/>
      <c r="Y36" s="15"/>
      <c r="Z36" s="15"/>
      <c r="AA36" s="15"/>
      <c r="AB36" s="15"/>
      <c r="AC36" s="15"/>
      <c r="AD36" s="15"/>
      <c r="AE36" s="15"/>
      <c r="AF36" s="15"/>
      <c r="AG36" s="15"/>
      <c r="AH36" s="15"/>
      <c r="AI36" s="15"/>
      <c r="AJ36" s="15"/>
      <c r="AK36" s="15"/>
      <c r="AL36" s="15"/>
      <c r="AM36" s="15"/>
      <c r="AN36" s="15"/>
    </row>
    <row r="37" spans="1:40">
      <c r="A37" s="13"/>
      <c r="B37" s="13"/>
      <c r="C37" s="13"/>
      <c r="D37" s="13"/>
      <c r="E37" s="13"/>
      <c r="F37" s="13"/>
      <c r="G37" s="13"/>
      <c r="H37" s="13"/>
      <c r="I37" s="13"/>
      <c r="J37" s="13"/>
      <c r="K37" s="13"/>
      <c r="L37" s="13"/>
      <c r="M37" s="13"/>
      <c r="N37" s="13"/>
      <c r="O37" s="13"/>
      <c r="P37" s="13"/>
      <c r="Q37" s="13"/>
      <c r="R37" s="13"/>
      <c r="S37" s="13"/>
      <c r="T37" s="13"/>
      <c r="U37" s="13"/>
      <c r="V37" s="13"/>
    </row>
    <row r="38" spans="1:40">
      <c r="A38" s="13"/>
      <c r="B38" s="13"/>
      <c r="C38" s="13"/>
      <c r="D38" s="13"/>
      <c r="E38" s="13"/>
      <c r="F38" s="13"/>
      <c r="G38" s="13"/>
      <c r="H38" s="13"/>
      <c r="I38" s="13"/>
      <c r="J38" s="13"/>
      <c r="K38" s="13"/>
      <c r="L38" s="13"/>
      <c r="M38" s="13"/>
      <c r="N38" s="13"/>
      <c r="O38" s="13"/>
      <c r="P38" s="13"/>
      <c r="Q38" s="13"/>
      <c r="R38" s="13"/>
      <c r="S38" s="13"/>
      <c r="T38" s="13"/>
      <c r="U38" s="13"/>
      <c r="V38" s="13"/>
    </row>
    <row r="39" spans="1:40">
      <c r="A39" s="13"/>
      <c r="B39" s="13"/>
      <c r="C39" s="13"/>
      <c r="D39" s="13"/>
      <c r="E39" s="13"/>
      <c r="F39" s="13"/>
      <c r="G39" s="13"/>
      <c r="H39" s="13"/>
      <c r="I39" s="13"/>
      <c r="J39" s="13"/>
      <c r="K39" s="13"/>
      <c r="L39" s="13"/>
      <c r="M39" s="13"/>
      <c r="N39" s="13"/>
      <c r="O39" s="13"/>
      <c r="P39" s="13"/>
      <c r="Q39" s="13"/>
      <c r="R39" s="13"/>
      <c r="S39" s="13"/>
      <c r="T39" s="13"/>
      <c r="U39" s="13"/>
      <c r="V39" s="13"/>
    </row>
    <row r="40" spans="1:40">
      <c r="A40" s="13"/>
      <c r="B40" s="13"/>
      <c r="C40" s="13"/>
      <c r="D40" s="13"/>
      <c r="E40" s="13"/>
      <c r="F40" s="13"/>
      <c r="G40" s="13"/>
      <c r="H40" s="13"/>
      <c r="I40" s="13"/>
      <c r="J40" s="13"/>
      <c r="K40" s="13"/>
      <c r="L40" s="13"/>
      <c r="M40" s="13"/>
      <c r="N40" s="13"/>
      <c r="O40" s="13"/>
      <c r="P40" s="13"/>
      <c r="Q40" s="13"/>
      <c r="R40" s="13"/>
      <c r="S40" s="13"/>
      <c r="T40" s="13"/>
      <c r="U40" s="13"/>
      <c r="V40" s="13"/>
    </row>
    <row r="41" spans="1:40">
      <c r="A41" s="13"/>
      <c r="B41" s="13"/>
      <c r="C41" s="13"/>
      <c r="D41" s="13"/>
      <c r="E41" s="13"/>
      <c r="F41" s="13"/>
      <c r="G41" s="13"/>
      <c r="H41" s="13"/>
      <c r="I41" s="13"/>
      <c r="J41" s="13"/>
      <c r="K41" s="13"/>
      <c r="L41" s="13"/>
      <c r="M41" s="13"/>
      <c r="N41" s="13"/>
      <c r="O41" s="13"/>
      <c r="P41" s="13"/>
      <c r="Q41" s="13"/>
      <c r="R41" s="13"/>
      <c r="S41" s="13"/>
      <c r="T41" s="13"/>
      <c r="U41" s="13"/>
      <c r="V41" s="13"/>
    </row>
    <row r="42" spans="1:40">
      <c r="A42" s="13"/>
      <c r="B42" s="13"/>
      <c r="C42" s="13"/>
      <c r="D42" s="13"/>
      <c r="E42" s="13"/>
      <c r="F42" s="13"/>
      <c r="G42" s="13"/>
      <c r="H42" s="13"/>
      <c r="I42" s="13"/>
      <c r="J42" s="13"/>
      <c r="K42" s="13"/>
      <c r="L42" s="13"/>
      <c r="M42" s="13"/>
      <c r="N42" s="13"/>
      <c r="O42" s="13"/>
      <c r="P42" s="13"/>
      <c r="Q42" s="13"/>
      <c r="R42" s="13"/>
      <c r="S42" s="13"/>
      <c r="T42" s="13"/>
      <c r="U42" s="13"/>
      <c r="V42" s="13"/>
    </row>
    <row r="43" spans="1:40">
      <c r="A43" s="13"/>
      <c r="B43" s="13"/>
      <c r="C43" s="13"/>
      <c r="D43" s="13"/>
      <c r="E43" s="13"/>
      <c r="F43" s="13"/>
      <c r="G43" s="13"/>
      <c r="H43" s="13"/>
      <c r="I43" s="13"/>
      <c r="J43" s="13"/>
      <c r="K43" s="13"/>
      <c r="L43" s="13"/>
      <c r="M43" s="13"/>
      <c r="N43" s="13"/>
      <c r="O43" s="13"/>
      <c r="P43" s="13"/>
      <c r="Q43" s="13"/>
      <c r="R43" s="13"/>
      <c r="S43" s="13"/>
      <c r="T43" s="13"/>
      <c r="U43" s="13"/>
      <c r="V43" s="13"/>
    </row>
    <row r="44" spans="1:40">
      <c r="A44" s="13"/>
      <c r="B44" s="13"/>
      <c r="C44" s="13"/>
      <c r="D44" s="13"/>
      <c r="E44" s="13"/>
      <c r="F44" s="13"/>
      <c r="G44" s="13"/>
      <c r="H44" s="13"/>
      <c r="I44" s="13"/>
      <c r="J44" s="13"/>
      <c r="K44" s="13"/>
      <c r="L44" s="13"/>
      <c r="M44" s="13"/>
      <c r="N44" s="13"/>
      <c r="O44" s="13"/>
      <c r="P44" s="13"/>
      <c r="Q44" s="13"/>
      <c r="R44" s="13"/>
      <c r="S44" s="13"/>
      <c r="T44" s="13"/>
      <c r="U44" s="13"/>
      <c r="V44" s="13"/>
    </row>
    <row r="45" spans="1:40">
      <c r="A45" s="13"/>
      <c r="B45" s="13"/>
      <c r="C45" s="13"/>
      <c r="D45" s="13"/>
      <c r="E45" s="13"/>
      <c r="F45" s="13"/>
      <c r="G45" s="13"/>
      <c r="H45" s="13"/>
      <c r="I45" s="13"/>
      <c r="J45" s="13"/>
      <c r="K45" s="13"/>
      <c r="L45" s="13"/>
      <c r="M45" s="13"/>
      <c r="N45" s="13"/>
      <c r="O45" s="13"/>
      <c r="P45" s="13"/>
      <c r="Q45" s="13"/>
      <c r="R45" s="13"/>
      <c r="S45" s="13"/>
      <c r="T45" s="13"/>
      <c r="U45" s="13"/>
      <c r="V45" s="13"/>
    </row>
    <row r="46" spans="1:40">
      <c r="A46" s="13"/>
      <c r="B46" s="13"/>
      <c r="C46" s="13"/>
      <c r="D46" s="13"/>
      <c r="E46" s="13"/>
      <c r="F46" s="13"/>
      <c r="G46" s="13"/>
      <c r="H46" s="13"/>
      <c r="I46" s="13"/>
      <c r="J46" s="13"/>
      <c r="K46" s="13"/>
      <c r="L46" s="13"/>
      <c r="M46" s="13"/>
      <c r="N46" s="13"/>
      <c r="O46" s="13"/>
      <c r="P46" s="13"/>
      <c r="Q46" s="13"/>
      <c r="R46" s="13"/>
      <c r="S46" s="13"/>
      <c r="T46" s="13"/>
      <c r="U46" s="13"/>
      <c r="V46" s="13"/>
    </row>
    <row r="47" spans="1:40">
      <c r="A47" s="13"/>
      <c r="B47" s="13"/>
      <c r="C47" s="13"/>
      <c r="D47" s="13"/>
      <c r="E47" s="13"/>
      <c r="F47" s="13"/>
      <c r="G47" s="13"/>
      <c r="H47" s="13"/>
      <c r="I47" s="13"/>
      <c r="J47" s="13"/>
      <c r="K47" s="13"/>
      <c r="L47" s="13"/>
      <c r="M47" s="13"/>
      <c r="N47" s="13"/>
      <c r="O47" s="13"/>
      <c r="P47" s="13"/>
      <c r="Q47" s="13"/>
      <c r="R47" s="13"/>
      <c r="S47" s="13"/>
      <c r="T47" s="13"/>
      <c r="U47" s="13"/>
      <c r="V47" s="13"/>
    </row>
    <row r="48" spans="1:40">
      <c r="A48" s="13"/>
      <c r="B48" s="13"/>
      <c r="C48" s="13"/>
      <c r="D48" s="13"/>
      <c r="E48" s="13"/>
      <c r="F48" s="13"/>
      <c r="G48" s="13"/>
      <c r="H48" s="13"/>
      <c r="I48" s="13"/>
      <c r="J48" s="13"/>
      <c r="K48" s="13"/>
      <c r="L48" s="13"/>
      <c r="M48" s="13"/>
      <c r="N48" s="13"/>
      <c r="O48" s="13"/>
      <c r="P48" s="13"/>
      <c r="Q48" s="13"/>
      <c r="R48" s="13"/>
      <c r="S48" s="13"/>
      <c r="T48" s="13"/>
      <c r="U48" s="13"/>
      <c r="V48" s="13"/>
    </row>
    <row r="49" spans="1:22">
      <c r="A49" s="13"/>
      <c r="B49" s="13"/>
      <c r="C49" s="13"/>
      <c r="D49" s="13"/>
      <c r="E49" s="13"/>
      <c r="F49" s="13"/>
      <c r="G49" s="13"/>
      <c r="H49" s="13"/>
      <c r="I49" s="13"/>
      <c r="J49" s="13"/>
      <c r="K49" s="13"/>
      <c r="L49" s="13"/>
      <c r="M49" s="13"/>
      <c r="N49" s="13"/>
      <c r="O49" s="13"/>
      <c r="P49" s="13"/>
      <c r="Q49" s="13"/>
      <c r="R49" s="13"/>
      <c r="S49" s="13"/>
      <c r="T49" s="13"/>
      <c r="U49" s="13"/>
      <c r="V49" s="13"/>
    </row>
    <row r="50" spans="1:22">
      <c r="A50" s="13"/>
      <c r="B50" s="13"/>
      <c r="C50" s="13"/>
      <c r="D50" s="13"/>
      <c r="E50" s="13"/>
      <c r="F50" s="13"/>
      <c r="G50" s="13"/>
      <c r="H50" s="13"/>
      <c r="I50" s="13"/>
      <c r="J50" s="13"/>
      <c r="K50" s="13"/>
      <c r="L50" s="13"/>
      <c r="M50" s="13"/>
      <c r="N50" s="13"/>
      <c r="O50" s="13"/>
      <c r="P50" s="13"/>
      <c r="Q50" s="13"/>
      <c r="R50" s="13"/>
      <c r="S50" s="13"/>
      <c r="T50" s="13"/>
      <c r="U50" s="13"/>
      <c r="V50" s="13"/>
    </row>
    <row r="51" spans="1:22">
      <c r="A51" s="13"/>
      <c r="B51" s="13"/>
      <c r="C51" s="13"/>
      <c r="D51" s="13"/>
      <c r="E51" s="13"/>
      <c r="F51" s="13"/>
      <c r="G51" s="13"/>
      <c r="H51" s="13"/>
      <c r="I51" s="13"/>
      <c r="J51" s="13"/>
      <c r="K51" s="13"/>
      <c r="L51" s="13"/>
      <c r="M51" s="13"/>
      <c r="N51" s="13"/>
      <c r="O51" s="13"/>
      <c r="P51" s="13"/>
      <c r="Q51" s="13"/>
      <c r="R51" s="13"/>
      <c r="S51" s="13"/>
      <c r="T51" s="13"/>
      <c r="U51" s="13"/>
      <c r="V51" s="13"/>
    </row>
    <row r="52" spans="1:22">
      <c r="A52" s="13"/>
      <c r="B52" s="13"/>
      <c r="C52" s="13"/>
      <c r="D52" s="13"/>
      <c r="E52" s="13"/>
      <c r="F52" s="13"/>
      <c r="G52" s="13"/>
      <c r="H52" s="13"/>
      <c r="I52" s="13"/>
      <c r="J52" s="13"/>
      <c r="K52" s="13"/>
      <c r="L52" s="13"/>
      <c r="M52" s="13"/>
      <c r="N52" s="13"/>
      <c r="O52" s="13"/>
      <c r="P52" s="13"/>
      <c r="Q52" s="13"/>
      <c r="R52" s="13"/>
      <c r="S52" s="13"/>
      <c r="T52" s="13"/>
      <c r="U52" s="13"/>
      <c r="V52" s="13"/>
    </row>
    <row r="53" spans="1:22">
      <c r="A53" s="13"/>
      <c r="B53" s="13"/>
      <c r="C53" s="13"/>
      <c r="D53" s="13"/>
      <c r="E53" s="13"/>
      <c r="F53" s="13"/>
      <c r="G53" s="13"/>
      <c r="H53" s="13"/>
      <c r="I53" s="13"/>
      <c r="J53" s="13"/>
      <c r="K53" s="13"/>
      <c r="L53" s="13"/>
      <c r="M53" s="13"/>
      <c r="N53" s="13"/>
      <c r="O53" s="13"/>
      <c r="P53" s="13"/>
      <c r="Q53" s="13"/>
      <c r="R53" s="13"/>
      <c r="S53" s="13"/>
      <c r="T53" s="13"/>
      <c r="U53" s="13"/>
      <c r="V53" s="13"/>
    </row>
    <row r="54" spans="1:22">
      <c r="A54" s="13"/>
      <c r="B54" s="13"/>
      <c r="C54" s="13"/>
      <c r="D54" s="13"/>
      <c r="E54" s="13"/>
      <c r="F54" s="13"/>
      <c r="G54" s="13"/>
      <c r="H54" s="13"/>
      <c r="I54" s="13"/>
      <c r="J54" s="13"/>
      <c r="K54" s="13"/>
      <c r="L54" s="13"/>
      <c r="M54" s="13"/>
      <c r="N54" s="13"/>
      <c r="O54" s="13"/>
      <c r="P54" s="13"/>
      <c r="Q54" s="13"/>
      <c r="R54" s="13"/>
      <c r="S54" s="13"/>
      <c r="T54" s="13"/>
      <c r="U54" s="13"/>
      <c r="V54" s="13"/>
    </row>
    <row r="55" spans="1:22">
      <c r="A55" s="13"/>
      <c r="B55" s="13"/>
      <c r="C55" s="13"/>
      <c r="D55" s="13"/>
      <c r="E55" s="13"/>
      <c r="F55" s="13"/>
      <c r="G55" s="13"/>
      <c r="H55" s="13"/>
      <c r="I55" s="13"/>
      <c r="J55" s="13"/>
      <c r="K55" s="13"/>
      <c r="L55" s="13"/>
      <c r="M55" s="13"/>
      <c r="N55" s="13"/>
      <c r="O55" s="13"/>
      <c r="P55" s="13"/>
      <c r="Q55" s="13"/>
      <c r="R55" s="13"/>
      <c r="S55" s="13"/>
      <c r="T55" s="13"/>
      <c r="U55" s="13"/>
      <c r="V55" s="13"/>
    </row>
    <row r="56" spans="1:22">
      <c r="A56" s="13"/>
      <c r="B56" s="13"/>
      <c r="C56" s="13"/>
      <c r="D56" s="13"/>
      <c r="E56" s="13"/>
      <c r="F56" s="13"/>
      <c r="G56" s="13"/>
      <c r="H56" s="13"/>
      <c r="I56" s="13"/>
      <c r="J56" s="13"/>
      <c r="K56" s="13"/>
      <c r="L56" s="13"/>
      <c r="M56" s="13"/>
      <c r="N56" s="13"/>
      <c r="O56" s="13"/>
      <c r="P56" s="13"/>
      <c r="Q56" s="13"/>
      <c r="R56" s="13"/>
      <c r="S56" s="13"/>
      <c r="T56" s="13"/>
      <c r="U56" s="13"/>
      <c r="V56" s="13"/>
    </row>
    <row r="57" spans="1:22">
      <c r="A57" s="13"/>
      <c r="B57" s="13"/>
      <c r="C57" s="13"/>
      <c r="D57" s="13"/>
      <c r="E57" s="13"/>
      <c r="F57" s="13"/>
      <c r="G57" s="13"/>
      <c r="H57" s="13"/>
      <c r="I57" s="13"/>
      <c r="J57" s="13"/>
      <c r="K57" s="13"/>
      <c r="L57" s="13"/>
      <c r="M57" s="13"/>
      <c r="N57" s="13"/>
      <c r="O57" s="13"/>
      <c r="P57" s="13"/>
      <c r="Q57" s="13"/>
      <c r="R57" s="13"/>
      <c r="S57" s="13"/>
      <c r="T57" s="13"/>
      <c r="U57" s="13"/>
      <c r="V57" s="13"/>
    </row>
    <row r="58" spans="1:22">
      <c r="A58" s="13"/>
      <c r="B58" s="13"/>
      <c r="C58" s="13"/>
      <c r="D58" s="13"/>
      <c r="E58" s="13"/>
      <c r="F58" s="13"/>
      <c r="G58" s="13"/>
      <c r="H58" s="13"/>
      <c r="I58" s="13"/>
      <c r="J58" s="13"/>
      <c r="K58" s="13"/>
      <c r="L58" s="13"/>
      <c r="M58" s="13"/>
      <c r="N58" s="13"/>
      <c r="O58" s="13"/>
      <c r="P58" s="13"/>
      <c r="Q58" s="13"/>
      <c r="R58" s="13"/>
      <c r="S58" s="13"/>
      <c r="T58" s="13"/>
      <c r="U58" s="13"/>
      <c r="V58" s="13"/>
    </row>
    <row r="59" spans="1:22">
      <c r="A59" s="13"/>
      <c r="B59" s="13"/>
      <c r="C59" s="13"/>
      <c r="D59" s="13"/>
      <c r="E59" s="13"/>
      <c r="F59" s="13"/>
      <c r="G59" s="13"/>
      <c r="H59" s="13"/>
      <c r="I59" s="13"/>
      <c r="J59" s="13"/>
      <c r="K59" s="13"/>
      <c r="L59" s="13"/>
      <c r="M59" s="13"/>
      <c r="N59" s="13"/>
      <c r="O59" s="13"/>
      <c r="P59" s="13"/>
      <c r="Q59" s="13"/>
      <c r="R59" s="13"/>
      <c r="S59" s="13"/>
      <c r="T59" s="13"/>
      <c r="U59" s="13"/>
      <c r="V59" s="13"/>
    </row>
    <row r="60" spans="1:22">
      <c r="A60" s="13"/>
      <c r="B60" s="13"/>
      <c r="C60" s="13"/>
      <c r="D60" s="13"/>
      <c r="E60" s="13"/>
      <c r="F60" s="13"/>
      <c r="G60" s="13"/>
      <c r="H60" s="13"/>
      <c r="I60" s="13"/>
      <c r="J60" s="13"/>
      <c r="K60" s="13"/>
      <c r="L60" s="13"/>
      <c r="M60" s="13"/>
      <c r="N60" s="13"/>
      <c r="O60" s="13"/>
      <c r="P60" s="13"/>
      <c r="Q60" s="13"/>
      <c r="R60" s="13"/>
      <c r="S60" s="13"/>
      <c r="T60" s="13"/>
      <c r="U60" s="13"/>
      <c r="V60" s="13"/>
    </row>
    <row r="61" spans="1:22">
      <c r="A61" s="13"/>
      <c r="B61" s="13"/>
      <c r="C61" s="13"/>
      <c r="D61" s="13"/>
      <c r="E61" s="13"/>
      <c r="F61" s="13"/>
      <c r="G61" s="13"/>
      <c r="H61" s="13"/>
      <c r="I61" s="13"/>
      <c r="J61" s="13"/>
      <c r="K61" s="13"/>
      <c r="L61" s="13"/>
      <c r="M61" s="13"/>
      <c r="N61" s="13"/>
      <c r="O61" s="13"/>
      <c r="P61" s="13"/>
      <c r="Q61" s="13"/>
      <c r="R61" s="13"/>
      <c r="S61" s="13"/>
      <c r="T61" s="13"/>
      <c r="U61" s="13"/>
      <c r="V61" s="13"/>
    </row>
    <row r="62" spans="1:22">
      <c r="A62" s="13"/>
      <c r="B62" s="13"/>
      <c r="C62" s="13"/>
      <c r="D62" s="13"/>
      <c r="E62" s="13"/>
      <c r="F62" s="13"/>
      <c r="G62" s="13"/>
      <c r="H62" s="13"/>
      <c r="I62" s="13"/>
      <c r="J62" s="13"/>
      <c r="K62" s="13"/>
      <c r="L62" s="13"/>
      <c r="M62" s="13"/>
      <c r="N62" s="13"/>
      <c r="O62" s="13"/>
      <c r="P62" s="13"/>
      <c r="Q62" s="13"/>
      <c r="R62" s="13"/>
      <c r="S62" s="13"/>
      <c r="T62" s="13"/>
      <c r="U62" s="13"/>
      <c r="V62" s="13"/>
    </row>
    <row r="63" spans="1:22">
      <c r="A63" s="13"/>
      <c r="B63" s="13"/>
      <c r="C63" s="13"/>
      <c r="D63" s="13"/>
      <c r="E63" s="13"/>
      <c r="F63" s="13"/>
      <c r="G63" s="13"/>
      <c r="H63" s="13"/>
      <c r="I63" s="13"/>
      <c r="J63" s="13"/>
      <c r="K63" s="13"/>
      <c r="L63" s="13"/>
      <c r="M63" s="13"/>
      <c r="N63" s="13"/>
      <c r="O63" s="13"/>
      <c r="P63" s="13"/>
      <c r="Q63" s="13"/>
      <c r="R63" s="13"/>
      <c r="S63" s="13"/>
      <c r="T63" s="13"/>
      <c r="U63" s="13"/>
      <c r="V63" s="13"/>
    </row>
    <row r="64" spans="1:22">
      <c r="A64" s="13"/>
      <c r="B64" s="13"/>
      <c r="C64" s="13"/>
      <c r="D64" s="13"/>
      <c r="E64" s="13"/>
      <c r="F64" s="13"/>
      <c r="G64" s="13"/>
      <c r="H64" s="13"/>
      <c r="I64" s="13"/>
      <c r="J64" s="13"/>
      <c r="K64" s="13"/>
      <c r="L64" s="13"/>
      <c r="M64" s="13"/>
      <c r="N64" s="13"/>
      <c r="O64" s="13"/>
      <c r="P64" s="13"/>
      <c r="Q64" s="13"/>
      <c r="R64" s="13"/>
      <c r="S64" s="13"/>
      <c r="T64" s="13"/>
      <c r="U64" s="13"/>
      <c r="V64" s="13"/>
    </row>
    <row r="65" spans="1:22">
      <c r="A65" s="13"/>
      <c r="B65" s="13"/>
      <c r="C65" s="13"/>
      <c r="D65" s="13"/>
      <c r="E65" s="13"/>
      <c r="F65" s="13"/>
      <c r="G65" s="13"/>
      <c r="H65" s="13"/>
      <c r="I65" s="13"/>
      <c r="J65" s="13"/>
      <c r="K65" s="13"/>
      <c r="L65" s="13"/>
      <c r="M65" s="13"/>
      <c r="N65" s="13"/>
      <c r="O65" s="13"/>
      <c r="P65" s="13"/>
      <c r="Q65" s="13"/>
      <c r="R65" s="13"/>
      <c r="S65" s="13"/>
      <c r="T65" s="13"/>
      <c r="U65" s="13"/>
      <c r="V65" s="13"/>
    </row>
    <row r="66" spans="1:22">
      <c r="A66" s="13"/>
      <c r="B66" s="13"/>
      <c r="C66" s="13"/>
      <c r="D66" s="13"/>
      <c r="E66" s="13"/>
      <c r="F66" s="13"/>
      <c r="G66" s="13"/>
      <c r="H66" s="13"/>
      <c r="I66" s="13"/>
      <c r="J66" s="13"/>
      <c r="K66" s="13"/>
      <c r="L66" s="13"/>
      <c r="M66" s="13"/>
      <c r="N66" s="13"/>
      <c r="O66" s="13"/>
      <c r="P66" s="13"/>
      <c r="Q66" s="13"/>
      <c r="R66" s="13"/>
      <c r="S66" s="13"/>
      <c r="T66" s="13"/>
      <c r="U66" s="13"/>
      <c r="V66" s="13"/>
    </row>
    <row r="67" spans="1:22">
      <c r="A67" s="13"/>
      <c r="B67" s="13"/>
      <c r="C67" s="13"/>
      <c r="D67" s="13"/>
      <c r="E67" s="13"/>
      <c r="F67" s="13"/>
      <c r="G67" s="13"/>
      <c r="H67" s="13"/>
      <c r="I67" s="13"/>
      <c r="J67" s="13"/>
      <c r="K67" s="13"/>
      <c r="L67" s="13"/>
      <c r="M67" s="13"/>
      <c r="N67" s="13"/>
      <c r="O67" s="13"/>
      <c r="P67" s="13"/>
      <c r="Q67" s="13"/>
      <c r="R67" s="13"/>
      <c r="S67" s="13"/>
      <c r="T67" s="13"/>
      <c r="U67" s="13"/>
      <c r="V67" s="13"/>
    </row>
    <row r="68" spans="1:22">
      <c r="A68" s="13"/>
      <c r="B68" s="13"/>
      <c r="C68" s="13"/>
      <c r="D68" s="13"/>
      <c r="E68" s="13"/>
      <c r="F68" s="13"/>
      <c r="G68" s="13"/>
      <c r="H68" s="13"/>
      <c r="I68" s="13"/>
      <c r="J68" s="13"/>
      <c r="K68" s="13"/>
      <c r="L68" s="13"/>
      <c r="M68" s="13"/>
      <c r="N68" s="13"/>
      <c r="O68" s="13"/>
      <c r="P68" s="13"/>
      <c r="Q68" s="13"/>
      <c r="R68" s="13"/>
      <c r="S68" s="13"/>
      <c r="T68" s="13"/>
      <c r="U68" s="13"/>
      <c r="V68" s="13"/>
    </row>
    <row r="69" spans="1:22">
      <c r="A69" s="13"/>
      <c r="B69" s="13"/>
      <c r="C69" s="13"/>
      <c r="D69" s="13"/>
      <c r="E69" s="13"/>
      <c r="F69" s="13"/>
      <c r="G69" s="13"/>
      <c r="H69" s="13"/>
      <c r="I69" s="13"/>
      <c r="J69" s="13"/>
      <c r="K69" s="13"/>
      <c r="L69" s="13"/>
      <c r="M69" s="13"/>
      <c r="N69" s="13"/>
      <c r="O69" s="13"/>
      <c r="P69" s="13"/>
      <c r="Q69" s="13"/>
      <c r="R69" s="13"/>
      <c r="S69" s="13"/>
      <c r="T69" s="13"/>
      <c r="U69" s="13"/>
      <c r="V69" s="13"/>
    </row>
    <row r="70" spans="1:22">
      <c r="A70" s="13"/>
      <c r="B70" s="13"/>
      <c r="C70" s="13"/>
      <c r="D70" s="13"/>
      <c r="E70" s="13"/>
      <c r="F70" s="13"/>
      <c r="G70" s="13"/>
      <c r="H70" s="13"/>
      <c r="I70" s="13"/>
      <c r="J70" s="13"/>
      <c r="K70" s="13"/>
      <c r="L70" s="13"/>
      <c r="M70" s="13"/>
      <c r="N70" s="13"/>
      <c r="O70" s="13"/>
      <c r="P70" s="13"/>
      <c r="Q70" s="13"/>
      <c r="R70" s="13"/>
      <c r="S70" s="13"/>
      <c r="T70" s="13"/>
      <c r="U70" s="13"/>
      <c r="V70" s="13"/>
    </row>
    <row r="71" spans="1:22">
      <c r="A71" s="13"/>
      <c r="B71" s="13"/>
      <c r="C71" s="13"/>
      <c r="D71" s="13"/>
      <c r="E71" s="13"/>
      <c r="F71" s="13"/>
      <c r="G71" s="13"/>
      <c r="H71" s="13"/>
      <c r="I71" s="13"/>
      <c r="J71" s="13"/>
      <c r="K71" s="13"/>
      <c r="L71" s="13"/>
      <c r="M71" s="13"/>
      <c r="N71" s="13"/>
      <c r="O71" s="13"/>
      <c r="P71" s="13"/>
      <c r="Q71" s="13"/>
      <c r="R71" s="13"/>
      <c r="S71" s="13"/>
      <c r="T71" s="13"/>
      <c r="U71" s="13"/>
      <c r="V71" s="13"/>
    </row>
    <row r="72" spans="1:22">
      <c r="A72" s="13"/>
      <c r="B72" s="13"/>
      <c r="C72" s="13"/>
      <c r="D72" s="13"/>
      <c r="E72" s="13"/>
      <c r="F72" s="13"/>
      <c r="G72" s="13"/>
      <c r="H72" s="13"/>
      <c r="I72" s="13"/>
      <c r="J72" s="13"/>
      <c r="K72" s="13"/>
      <c r="L72" s="13"/>
      <c r="M72" s="13"/>
      <c r="N72" s="13"/>
      <c r="O72" s="13"/>
      <c r="P72" s="13"/>
      <c r="Q72" s="13"/>
      <c r="R72" s="13"/>
      <c r="S72" s="13"/>
      <c r="T72" s="13"/>
      <c r="U72" s="13"/>
      <c r="V72" s="13"/>
    </row>
    <row r="73" spans="1:22">
      <c r="A73" s="13"/>
      <c r="B73" s="13"/>
      <c r="C73" s="13"/>
      <c r="D73" s="13"/>
      <c r="E73" s="13"/>
      <c r="F73" s="13"/>
      <c r="G73" s="13"/>
      <c r="H73" s="13"/>
      <c r="I73" s="13"/>
      <c r="J73" s="13"/>
      <c r="K73" s="13"/>
      <c r="L73" s="13"/>
      <c r="M73" s="13"/>
      <c r="N73" s="13"/>
      <c r="O73" s="13"/>
      <c r="P73" s="13"/>
      <c r="Q73" s="13"/>
      <c r="R73" s="13"/>
      <c r="S73" s="13"/>
      <c r="T73" s="13"/>
      <c r="U73" s="13"/>
      <c r="V73" s="13"/>
    </row>
    <row r="74" spans="1:22">
      <c r="A74" s="13"/>
      <c r="B74" s="13"/>
      <c r="C74" s="13"/>
      <c r="D74" s="13"/>
      <c r="E74" s="13"/>
      <c r="F74" s="13"/>
      <c r="G74" s="13"/>
      <c r="H74" s="13"/>
      <c r="I74" s="13"/>
      <c r="J74" s="13"/>
      <c r="K74" s="13"/>
      <c r="L74" s="13"/>
      <c r="M74" s="13"/>
      <c r="N74" s="13"/>
      <c r="O74" s="13"/>
      <c r="P74" s="13"/>
      <c r="Q74" s="13"/>
      <c r="R74" s="13"/>
      <c r="S74" s="13"/>
      <c r="T74" s="13"/>
      <c r="U74" s="13"/>
      <c r="V74" s="13"/>
    </row>
    <row r="75" spans="1:22">
      <c r="A75" s="13"/>
      <c r="B75" s="13"/>
      <c r="C75" s="13"/>
      <c r="D75" s="13"/>
      <c r="E75" s="13"/>
      <c r="F75" s="13"/>
      <c r="G75" s="13"/>
      <c r="H75" s="13"/>
      <c r="I75" s="13"/>
      <c r="J75" s="13"/>
      <c r="K75" s="13"/>
      <c r="L75" s="13"/>
      <c r="M75" s="13"/>
      <c r="N75" s="13"/>
      <c r="O75" s="13"/>
      <c r="P75" s="13"/>
      <c r="Q75" s="13"/>
      <c r="R75" s="13"/>
      <c r="S75" s="13"/>
      <c r="T75" s="13"/>
      <c r="U75" s="13"/>
      <c r="V75" s="13"/>
    </row>
    <row r="76" spans="1:22">
      <c r="A76" s="13"/>
      <c r="B76" s="13"/>
      <c r="C76" s="13"/>
      <c r="D76" s="13"/>
      <c r="E76" s="13"/>
      <c r="F76" s="13"/>
      <c r="G76" s="13"/>
      <c r="H76" s="13"/>
      <c r="I76" s="13"/>
      <c r="J76" s="13"/>
      <c r="K76" s="13"/>
      <c r="L76" s="13"/>
      <c r="M76" s="13"/>
      <c r="N76" s="13"/>
      <c r="O76" s="13"/>
      <c r="P76" s="13"/>
      <c r="Q76" s="13"/>
      <c r="R76" s="13"/>
      <c r="S76" s="13"/>
      <c r="T76" s="13"/>
      <c r="U76" s="13"/>
      <c r="V76" s="13"/>
    </row>
    <row r="77" spans="1:22">
      <c r="A77" s="13"/>
      <c r="B77" s="13"/>
      <c r="C77" s="13"/>
      <c r="D77" s="13"/>
      <c r="E77" s="13"/>
      <c r="F77" s="13"/>
      <c r="G77" s="13"/>
      <c r="H77" s="13"/>
      <c r="I77" s="13"/>
      <c r="J77" s="13"/>
      <c r="K77" s="13"/>
      <c r="L77" s="13"/>
      <c r="M77" s="13"/>
      <c r="N77" s="13"/>
      <c r="O77" s="13"/>
      <c r="P77" s="13"/>
      <c r="Q77" s="13"/>
      <c r="R77" s="13"/>
      <c r="S77" s="13"/>
      <c r="T77" s="13"/>
      <c r="U77" s="13"/>
      <c r="V77" s="13"/>
    </row>
    <row r="78" spans="1:22">
      <c r="A78" s="13"/>
      <c r="B78" s="13"/>
      <c r="C78" s="13"/>
      <c r="D78" s="13"/>
      <c r="E78" s="13"/>
      <c r="F78" s="13"/>
      <c r="G78" s="13"/>
      <c r="H78" s="13"/>
      <c r="I78" s="13"/>
      <c r="J78" s="13"/>
      <c r="K78" s="13"/>
      <c r="L78" s="13"/>
      <c r="M78" s="13"/>
      <c r="N78" s="13"/>
      <c r="O78" s="13"/>
      <c r="P78" s="13"/>
      <c r="Q78" s="13"/>
      <c r="R78" s="13"/>
      <c r="S78" s="13"/>
      <c r="T78" s="13"/>
      <c r="U78" s="13"/>
      <c r="V78" s="13"/>
    </row>
    <row r="79" spans="1:22">
      <c r="A79" s="13"/>
      <c r="B79" s="13"/>
      <c r="C79" s="13"/>
      <c r="D79" s="13"/>
      <c r="E79" s="13"/>
      <c r="F79" s="13"/>
      <c r="G79" s="13"/>
      <c r="H79" s="13"/>
      <c r="I79" s="13"/>
      <c r="J79" s="13"/>
      <c r="K79" s="13"/>
      <c r="L79" s="13"/>
      <c r="M79" s="13"/>
      <c r="N79" s="13"/>
      <c r="O79" s="13"/>
      <c r="P79" s="13"/>
      <c r="Q79" s="13"/>
      <c r="R79" s="13"/>
      <c r="S79" s="13"/>
      <c r="T79" s="13"/>
      <c r="U79" s="13"/>
      <c r="V79" s="13"/>
    </row>
    <row r="80" spans="1:22">
      <c r="A80" s="13"/>
      <c r="B80" s="13"/>
      <c r="C80" s="13"/>
      <c r="D80" s="13"/>
      <c r="E80" s="13"/>
      <c r="F80" s="13"/>
      <c r="G80" s="13"/>
      <c r="H80" s="13"/>
      <c r="I80" s="13"/>
      <c r="J80" s="13"/>
      <c r="K80" s="13"/>
      <c r="L80" s="13"/>
      <c r="M80" s="13"/>
      <c r="N80" s="13"/>
      <c r="O80" s="13"/>
      <c r="P80" s="13"/>
      <c r="Q80" s="13"/>
      <c r="R80" s="13"/>
      <c r="S80" s="13"/>
      <c r="T80" s="13"/>
      <c r="U80" s="13"/>
      <c r="V80" s="13"/>
    </row>
    <row r="81" spans="1:22">
      <c r="A81" s="13"/>
      <c r="B81" s="13"/>
      <c r="C81" s="13"/>
      <c r="D81" s="13"/>
      <c r="E81" s="13"/>
      <c r="F81" s="13"/>
      <c r="G81" s="13"/>
      <c r="H81" s="13"/>
      <c r="I81" s="13"/>
      <c r="J81" s="13"/>
      <c r="K81" s="13"/>
      <c r="L81" s="13"/>
      <c r="M81" s="13"/>
      <c r="N81" s="13"/>
      <c r="O81" s="13"/>
      <c r="P81" s="13"/>
      <c r="Q81" s="13"/>
      <c r="R81" s="13"/>
      <c r="S81" s="13"/>
      <c r="T81" s="13"/>
      <c r="U81" s="13"/>
      <c r="V81" s="13"/>
    </row>
    <row r="82" spans="1:22">
      <c r="A82" s="13"/>
      <c r="B82" s="13"/>
      <c r="C82" s="13"/>
      <c r="D82" s="13"/>
      <c r="E82" s="13"/>
      <c r="F82" s="13"/>
      <c r="G82" s="13"/>
      <c r="H82" s="13"/>
      <c r="I82" s="13"/>
      <c r="J82" s="13"/>
      <c r="K82" s="13"/>
      <c r="L82" s="13"/>
      <c r="M82" s="13"/>
      <c r="N82" s="13"/>
      <c r="O82" s="13"/>
      <c r="P82" s="13"/>
      <c r="Q82" s="13"/>
      <c r="R82" s="13"/>
      <c r="S82" s="13"/>
      <c r="T82" s="13"/>
      <c r="U82" s="13"/>
      <c r="V82" s="13"/>
    </row>
    <row r="83" spans="1:22">
      <c r="A83" s="13"/>
      <c r="B83" s="13"/>
      <c r="C83" s="13"/>
      <c r="D83" s="13"/>
      <c r="E83" s="13"/>
      <c r="F83" s="13"/>
      <c r="G83" s="13"/>
      <c r="H83" s="13"/>
      <c r="I83" s="13"/>
      <c r="J83" s="13"/>
      <c r="K83" s="13"/>
      <c r="L83" s="13"/>
      <c r="M83" s="13"/>
      <c r="N83" s="13"/>
      <c r="O83" s="13"/>
      <c r="P83" s="13"/>
      <c r="Q83" s="13"/>
      <c r="R83" s="13"/>
      <c r="S83" s="13"/>
      <c r="T83" s="13"/>
      <c r="U83" s="13"/>
      <c r="V83" s="13"/>
    </row>
    <row r="84" spans="1:22">
      <c r="A84" s="13"/>
      <c r="B84" s="13"/>
      <c r="C84" s="13"/>
      <c r="D84" s="13"/>
      <c r="E84" s="13"/>
      <c r="F84" s="13"/>
      <c r="G84" s="13"/>
      <c r="H84" s="13"/>
      <c r="I84" s="13"/>
      <c r="J84" s="13"/>
      <c r="K84" s="13"/>
      <c r="L84" s="13"/>
      <c r="M84" s="13"/>
      <c r="N84" s="13"/>
      <c r="O84" s="13"/>
      <c r="P84" s="13"/>
      <c r="Q84" s="13"/>
      <c r="R84" s="13"/>
      <c r="S84" s="13"/>
      <c r="T84" s="13"/>
      <c r="U84" s="13"/>
      <c r="V84" s="13"/>
    </row>
    <row r="85" spans="1:22">
      <c r="A85" s="13"/>
      <c r="B85" s="13"/>
      <c r="C85" s="13"/>
      <c r="D85" s="13"/>
      <c r="E85" s="13"/>
      <c r="F85" s="13"/>
      <c r="G85" s="13"/>
      <c r="H85" s="13"/>
      <c r="I85" s="13"/>
      <c r="J85" s="13"/>
      <c r="K85" s="13"/>
      <c r="L85" s="13"/>
      <c r="M85" s="13"/>
      <c r="N85" s="13"/>
      <c r="O85" s="13"/>
      <c r="P85" s="13"/>
      <c r="Q85" s="13"/>
      <c r="R85" s="13"/>
      <c r="S85" s="13"/>
      <c r="T85" s="13"/>
      <c r="U85" s="13"/>
      <c r="V85" s="13"/>
    </row>
    <row r="86" spans="1:22">
      <c r="A86" s="13"/>
      <c r="B86" s="13"/>
      <c r="C86" s="13"/>
      <c r="D86" s="13"/>
      <c r="E86" s="13"/>
      <c r="F86" s="13"/>
      <c r="G86" s="13"/>
      <c r="H86" s="13"/>
      <c r="I86" s="13"/>
      <c r="J86" s="13"/>
      <c r="K86" s="13"/>
      <c r="L86" s="13"/>
      <c r="M86" s="13"/>
      <c r="N86" s="13"/>
      <c r="O86" s="13"/>
      <c r="P86" s="13"/>
      <c r="Q86" s="13"/>
      <c r="R86" s="13"/>
      <c r="S86" s="13"/>
      <c r="T86" s="13"/>
      <c r="U86" s="13"/>
      <c r="V86" s="13"/>
    </row>
    <row r="87" spans="1:22">
      <c r="A87" s="13"/>
      <c r="B87" s="13"/>
      <c r="C87" s="13"/>
      <c r="D87" s="13"/>
      <c r="E87" s="13"/>
      <c r="F87" s="13"/>
      <c r="G87" s="13"/>
      <c r="H87" s="13"/>
      <c r="I87" s="13"/>
      <c r="J87" s="13"/>
      <c r="K87" s="13"/>
      <c r="L87" s="13"/>
      <c r="M87" s="13"/>
      <c r="N87" s="13"/>
      <c r="O87" s="13"/>
      <c r="P87" s="13"/>
      <c r="Q87" s="13"/>
      <c r="R87" s="13"/>
      <c r="S87" s="13"/>
      <c r="T87" s="13"/>
      <c r="U87" s="13"/>
      <c r="V87" s="13"/>
    </row>
    <row r="88" spans="1:22">
      <c r="A88" s="13"/>
      <c r="B88" s="13"/>
      <c r="C88" s="13"/>
      <c r="D88" s="13"/>
      <c r="E88" s="13"/>
      <c r="F88" s="13"/>
      <c r="G88" s="13"/>
      <c r="H88" s="13"/>
      <c r="I88" s="13"/>
      <c r="J88" s="13"/>
      <c r="K88" s="13"/>
      <c r="L88" s="13"/>
      <c r="M88" s="13"/>
      <c r="N88" s="13"/>
      <c r="O88" s="13"/>
      <c r="P88" s="13"/>
      <c r="Q88" s="13"/>
      <c r="R88" s="13"/>
      <c r="S88" s="13"/>
      <c r="T88" s="13"/>
      <c r="U88" s="13"/>
      <c r="V88" s="13"/>
    </row>
    <row r="89" spans="1:22">
      <c r="A89" s="13"/>
      <c r="B89" s="13"/>
      <c r="C89" s="13"/>
      <c r="D89" s="13"/>
      <c r="E89" s="13"/>
      <c r="F89" s="13"/>
      <c r="G89" s="13"/>
      <c r="H89" s="13"/>
      <c r="I89" s="13"/>
      <c r="J89" s="13"/>
      <c r="K89" s="13"/>
      <c r="L89" s="13"/>
      <c r="M89" s="13"/>
      <c r="N89" s="13"/>
      <c r="O89" s="13"/>
      <c r="P89" s="13"/>
      <c r="Q89" s="13"/>
      <c r="R89" s="13"/>
      <c r="S89" s="13"/>
      <c r="T89" s="13"/>
      <c r="U89" s="13"/>
      <c r="V89" s="13"/>
    </row>
    <row r="90" spans="1:22">
      <c r="A90" s="13"/>
      <c r="B90" s="13"/>
      <c r="C90" s="13"/>
      <c r="D90" s="13"/>
      <c r="E90" s="13"/>
      <c r="F90" s="13"/>
      <c r="G90" s="13"/>
      <c r="H90" s="13"/>
      <c r="I90" s="13"/>
      <c r="J90" s="13"/>
      <c r="K90" s="13"/>
      <c r="L90" s="13"/>
      <c r="M90" s="13"/>
      <c r="N90" s="13"/>
      <c r="O90" s="13"/>
      <c r="P90" s="13"/>
      <c r="Q90" s="13"/>
      <c r="R90" s="13"/>
      <c r="S90" s="13"/>
      <c r="T90" s="13"/>
      <c r="U90" s="13"/>
      <c r="V90" s="13"/>
    </row>
    <row r="91" spans="1:22">
      <c r="A91" s="13"/>
      <c r="B91" s="13"/>
      <c r="C91" s="13"/>
      <c r="D91" s="13"/>
      <c r="E91" s="13"/>
      <c r="F91" s="13"/>
      <c r="G91" s="13"/>
      <c r="H91" s="13"/>
      <c r="I91" s="13"/>
      <c r="J91" s="13"/>
      <c r="K91" s="13"/>
      <c r="L91" s="13"/>
      <c r="M91" s="13"/>
      <c r="N91" s="13"/>
      <c r="O91" s="13"/>
      <c r="P91" s="13"/>
      <c r="Q91" s="13"/>
      <c r="R91" s="13"/>
      <c r="S91" s="13"/>
      <c r="T91" s="13"/>
      <c r="U91" s="13"/>
      <c r="V91" s="13"/>
    </row>
    <row r="92" spans="1:22">
      <c r="A92" s="13"/>
      <c r="B92" s="13"/>
      <c r="C92" s="13"/>
      <c r="D92" s="13"/>
      <c r="E92" s="13"/>
      <c r="F92" s="13"/>
      <c r="G92" s="13"/>
      <c r="H92" s="13"/>
      <c r="I92" s="13"/>
      <c r="J92" s="13"/>
      <c r="K92" s="13"/>
      <c r="L92" s="13"/>
      <c r="M92" s="13"/>
      <c r="N92" s="13"/>
      <c r="O92" s="13"/>
      <c r="P92" s="13"/>
      <c r="Q92" s="13"/>
      <c r="R92" s="13"/>
      <c r="S92" s="13"/>
      <c r="T92" s="13"/>
      <c r="U92" s="13"/>
      <c r="V92" s="13"/>
    </row>
    <row r="93" spans="1:22">
      <c r="A93" s="13"/>
      <c r="B93" s="13"/>
      <c r="C93" s="13"/>
      <c r="D93" s="13"/>
      <c r="E93" s="13"/>
      <c r="F93" s="13"/>
      <c r="G93" s="13"/>
      <c r="H93" s="13"/>
      <c r="I93" s="13"/>
      <c r="J93" s="13"/>
      <c r="K93" s="13"/>
      <c r="L93" s="13"/>
      <c r="M93" s="13"/>
      <c r="N93" s="13"/>
      <c r="O93" s="13"/>
      <c r="P93" s="13"/>
      <c r="Q93" s="13"/>
      <c r="R93" s="13"/>
      <c r="S93" s="13"/>
      <c r="T93" s="13"/>
      <c r="U93" s="13"/>
      <c r="V93" s="13"/>
    </row>
    <row r="94" spans="1:22">
      <c r="A94" s="13"/>
      <c r="B94" s="13"/>
      <c r="C94" s="13"/>
      <c r="D94" s="13"/>
      <c r="E94" s="13"/>
      <c r="F94" s="13"/>
      <c r="G94" s="13"/>
      <c r="H94" s="13"/>
      <c r="I94" s="13"/>
      <c r="J94" s="13"/>
      <c r="K94" s="13"/>
      <c r="L94" s="13"/>
      <c r="M94" s="13"/>
      <c r="N94" s="13"/>
      <c r="O94" s="13"/>
      <c r="P94" s="13"/>
      <c r="Q94" s="13"/>
      <c r="R94" s="13"/>
      <c r="S94" s="13"/>
      <c r="T94" s="13"/>
      <c r="U94" s="13"/>
      <c r="V94" s="13"/>
    </row>
    <row r="95" spans="1:22">
      <c r="A95" s="13"/>
      <c r="B95" s="13"/>
      <c r="C95" s="13"/>
      <c r="D95" s="13"/>
      <c r="E95" s="13"/>
      <c r="F95" s="13"/>
      <c r="G95" s="13"/>
      <c r="H95" s="13"/>
      <c r="I95" s="13"/>
      <c r="J95" s="13"/>
      <c r="K95" s="13"/>
      <c r="L95" s="13"/>
      <c r="M95" s="13"/>
      <c r="N95" s="13"/>
      <c r="O95" s="13"/>
      <c r="P95" s="13"/>
      <c r="Q95" s="13"/>
      <c r="R95" s="13"/>
      <c r="S95" s="13"/>
      <c r="T95" s="13"/>
      <c r="U95" s="13"/>
      <c r="V95" s="13"/>
    </row>
    <row r="96" spans="1:22">
      <c r="A96" s="13"/>
      <c r="B96" s="13"/>
      <c r="C96" s="13"/>
      <c r="D96" s="13"/>
      <c r="E96" s="13"/>
      <c r="F96" s="13"/>
      <c r="G96" s="13"/>
      <c r="H96" s="13"/>
      <c r="I96" s="13"/>
      <c r="J96" s="13"/>
      <c r="K96" s="13"/>
      <c r="L96" s="13"/>
      <c r="M96" s="13"/>
      <c r="N96" s="13"/>
      <c r="O96" s="13"/>
      <c r="P96" s="13"/>
      <c r="Q96" s="13"/>
      <c r="R96" s="13"/>
      <c r="S96" s="13"/>
      <c r="T96" s="13"/>
      <c r="U96" s="13"/>
      <c r="V96" s="13"/>
    </row>
    <row r="97" spans="1:22">
      <c r="A97" s="13"/>
      <c r="B97" s="13"/>
      <c r="C97" s="13"/>
      <c r="D97" s="13"/>
      <c r="E97" s="13"/>
      <c r="F97" s="13"/>
      <c r="G97" s="13"/>
      <c r="H97" s="13"/>
      <c r="I97" s="13"/>
      <c r="J97" s="13"/>
      <c r="K97" s="13"/>
      <c r="L97" s="13"/>
      <c r="M97" s="13"/>
      <c r="N97" s="13"/>
      <c r="O97" s="13"/>
      <c r="P97" s="13"/>
      <c r="Q97" s="13"/>
      <c r="R97" s="13"/>
      <c r="S97" s="13"/>
      <c r="T97" s="13"/>
      <c r="U97" s="13"/>
      <c r="V97" s="13"/>
    </row>
    <row r="98" spans="1:22">
      <c r="A98" s="13"/>
      <c r="B98" s="13"/>
      <c r="C98" s="13"/>
      <c r="D98" s="13"/>
      <c r="E98" s="13"/>
      <c r="F98" s="13"/>
      <c r="G98" s="13"/>
      <c r="H98" s="13"/>
      <c r="I98" s="13"/>
      <c r="J98" s="13"/>
      <c r="K98" s="13"/>
      <c r="L98" s="13"/>
      <c r="M98" s="13"/>
      <c r="N98" s="13"/>
      <c r="O98" s="13"/>
      <c r="P98" s="13"/>
      <c r="Q98" s="13"/>
      <c r="R98" s="13"/>
      <c r="S98" s="13"/>
      <c r="T98" s="13"/>
      <c r="U98" s="13"/>
      <c r="V98" s="13"/>
    </row>
    <row r="99" spans="1:22">
      <c r="A99" s="13"/>
      <c r="B99" s="13"/>
      <c r="C99" s="13"/>
      <c r="D99" s="13"/>
      <c r="E99" s="13"/>
      <c r="F99" s="13"/>
      <c r="G99" s="13"/>
      <c r="H99" s="13"/>
      <c r="I99" s="13"/>
      <c r="J99" s="13"/>
      <c r="K99" s="13"/>
      <c r="L99" s="13"/>
      <c r="M99" s="13"/>
      <c r="N99" s="13"/>
      <c r="O99" s="13"/>
      <c r="P99" s="13"/>
      <c r="Q99" s="13"/>
      <c r="R99" s="13"/>
      <c r="S99" s="13"/>
      <c r="T99" s="13"/>
      <c r="U99" s="13"/>
      <c r="V99" s="13"/>
    </row>
    <row r="100" spans="1:22">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c r="A145" s="13"/>
      <c r="B145" s="13"/>
      <c r="C145" s="13"/>
      <c r="D145" s="13"/>
      <c r="E145" s="13"/>
      <c r="F145" s="13"/>
      <c r="G145" s="13"/>
      <c r="H145" s="13"/>
      <c r="I145" s="13"/>
      <c r="J145" s="13"/>
      <c r="K145" s="13"/>
      <c r="L145" s="13"/>
      <c r="M145" s="13"/>
      <c r="N145" s="13"/>
      <c r="O145" s="13"/>
      <c r="P145" s="13"/>
      <c r="Q145" s="13"/>
      <c r="R145" s="13"/>
      <c r="S145" s="13"/>
      <c r="T145" s="13"/>
      <c r="U145" s="13"/>
      <c r="V145" s="13"/>
    </row>
    <row r="146" spans="1:22">
      <c r="A146" s="13"/>
      <c r="B146" s="13"/>
      <c r="C146" s="13"/>
      <c r="D146" s="13"/>
      <c r="E146" s="13"/>
      <c r="F146" s="13"/>
      <c r="G146" s="13"/>
      <c r="H146" s="13"/>
      <c r="I146" s="13"/>
      <c r="J146" s="13"/>
      <c r="K146" s="13"/>
      <c r="L146" s="13"/>
      <c r="M146" s="13"/>
      <c r="N146" s="13"/>
      <c r="O146" s="13"/>
      <c r="P146" s="13"/>
      <c r="Q146" s="13"/>
      <c r="R146" s="13"/>
      <c r="S146" s="13"/>
      <c r="T146" s="13"/>
      <c r="U146" s="13"/>
      <c r="V146" s="13"/>
    </row>
    <row r="147" spans="1:22">
      <c r="A147" s="13"/>
      <c r="B147" s="13"/>
      <c r="C147" s="13"/>
      <c r="D147" s="13"/>
      <c r="E147" s="13"/>
      <c r="F147" s="13"/>
      <c r="G147" s="13"/>
      <c r="H147" s="13"/>
      <c r="I147" s="13"/>
      <c r="J147" s="13"/>
      <c r="K147" s="13"/>
      <c r="L147" s="13"/>
      <c r="M147" s="13"/>
      <c r="N147" s="13"/>
      <c r="O147" s="13"/>
      <c r="P147" s="13"/>
      <c r="Q147" s="13"/>
      <c r="R147" s="13"/>
      <c r="S147" s="13"/>
      <c r="T147" s="13"/>
      <c r="U147" s="13"/>
      <c r="V147" s="13"/>
    </row>
    <row r="148" spans="1:22">
      <c r="A148" s="13"/>
      <c r="B148" s="13"/>
      <c r="C148" s="13"/>
      <c r="D148" s="13"/>
      <c r="E148" s="13"/>
      <c r="F148" s="13"/>
      <c r="G148" s="13"/>
      <c r="H148" s="13"/>
      <c r="I148" s="13"/>
      <c r="J148" s="13"/>
      <c r="K148" s="13"/>
      <c r="L148" s="13"/>
      <c r="M148" s="13"/>
      <c r="N148" s="13"/>
      <c r="O148" s="13"/>
      <c r="P148" s="13"/>
      <c r="Q148" s="13"/>
      <c r="R148" s="13"/>
      <c r="S148" s="13"/>
      <c r="T148" s="13"/>
      <c r="U148" s="13"/>
      <c r="V148" s="13"/>
    </row>
  </sheetData>
  <sheetProtection algorithmName="SHA-512" hashValue="OcN9TTGejOrbu3RpN0oUKiMxqQiF2w/ot7+LxZboXZMzuXivz5Kpkb/C2M9bXRIVV1CkxzM4VwXUq+SOSN5nsg==" saltValue="t844A45jfgViSt9xnOKQBA==" spinCount="100000" sheet="1" selectLockedCells="1"/>
  <mergeCells count="32">
    <mergeCell ref="L25:M25"/>
    <mergeCell ref="L26:M26"/>
    <mergeCell ref="L27:M27"/>
    <mergeCell ref="L28:M28"/>
    <mergeCell ref="L29:M29"/>
    <mergeCell ref="L20:M20"/>
    <mergeCell ref="L21:M21"/>
    <mergeCell ref="L22:M22"/>
    <mergeCell ref="L23:M23"/>
    <mergeCell ref="L24:M24"/>
    <mergeCell ref="L15:M15"/>
    <mergeCell ref="L16:M16"/>
    <mergeCell ref="L17:M17"/>
    <mergeCell ref="L18:M18"/>
    <mergeCell ref="L19:M19"/>
    <mergeCell ref="L10:M10"/>
    <mergeCell ref="L11:M11"/>
    <mergeCell ref="L12:M12"/>
    <mergeCell ref="L13:M13"/>
    <mergeCell ref="L14:M14"/>
    <mergeCell ref="F1:G1"/>
    <mergeCell ref="C2:D2"/>
    <mergeCell ref="F16:G16"/>
    <mergeCell ref="F17:G17"/>
    <mergeCell ref="F9:G9"/>
    <mergeCell ref="F8:G8"/>
    <mergeCell ref="F10:G10"/>
    <mergeCell ref="F11:G11"/>
    <mergeCell ref="F12:G12"/>
    <mergeCell ref="F13:G13"/>
    <mergeCell ref="F14:G14"/>
    <mergeCell ref="F15:G15"/>
  </mergeCells>
  <conditionalFormatting sqref="D5:D9 G5:G7 F5 H8:H9 E9 D18:D31 F7:F31">
    <cfRule type="cellIs" dxfId="706" priority="74" operator="equal">
      <formula>"NO"</formula>
    </cfRule>
    <cfRule type="cellIs" dxfId="705" priority="75" operator="equal">
      <formula>"YES"</formula>
    </cfRule>
  </conditionalFormatting>
  <conditionalFormatting sqref="D10:D16">
    <cfRule type="cellIs" dxfId="704" priority="49" operator="equal">
      <formula>"NOT YET APPLICABLE"</formula>
    </cfRule>
    <cfRule type="cellIs" dxfId="703" priority="64" operator="equal">
      <formula>"NO"</formula>
    </cfRule>
    <cfRule type="cellIs" dxfId="702" priority="65" operator="equal">
      <formula>"YES"</formula>
    </cfRule>
  </conditionalFormatting>
  <conditionalFormatting sqref="D17">
    <cfRule type="cellIs" dxfId="701" priority="62" operator="equal">
      <formula>"YES"</formula>
    </cfRule>
    <cfRule type="cellIs" dxfId="700" priority="63" operator="equal">
      <formula>"NO"</formula>
    </cfRule>
  </conditionalFormatting>
  <conditionalFormatting sqref="E10:E13">
    <cfRule type="cellIs" dxfId="699" priority="7" operator="equal">
      <formula>"CONTINUE ANSWERING"</formula>
    </cfRule>
    <cfRule type="cellIs" dxfId="698" priority="53" operator="equal">
      <formula>"SEE GUIDANCE"</formula>
    </cfRule>
  </conditionalFormatting>
  <conditionalFormatting sqref="E14">
    <cfRule type="cellIs" dxfId="697" priority="48" operator="equal">
      <formula>"CONTINUE ANSWERING"</formula>
    </cfRule>
  </conditionalFormatting>
  <conditionalFormatting sqref="E14 E16">
    <cfRule type="cellIs" dxfId="696" priority="60" operator="equal">
      <formula>"SEE GUIDANCE"</formula>
    </cfRule>
  </conditionalFormatting>
  <conditionalFormatting sqref="E17">
    <cfRule type="cellIs" dxfId="695" priority="50" operator="equal">
      <formula>"END THE MONITORING"</formula>
    </cfRule>
    <cfRule type="cellIs" dxfId="694" priority="51" operator="equal">
      <formula>"SEE GUIDANCE"</formula>
    </cfRule>
  </conditionalFormatting>
  <conditionalFormatting sqref="F2">
    <cfRule type="cellIs" dxfId="693" priority="30" operator="equal">
      <formula>"NO"</formula>
    </cfRule>
    <cfRule type="cellIs" dxfId="692" priority="31" operator="equal">
      <formula>"YES"</formula>
    </cfRule>
  </conditionalFormatting>
  <conditionalFormatting sqref="I3">
    <cfRule type="cellIs" dxfId="691" priority="69" operator="equal">
      <formula>"NO"</formula>
    </cfRule>
    <cfRule type="cellIs" dxfId="690" priority="70" operator="equal">
      <formula>"YES"</formula>
    </cfRule>
  </conditionalFormatting>
  <conditionalFormatting sqref="I9">
    <cfRule type="cellIs" dxfId="689" priority="46" operator="equal">
      <formula>"NO"</formula>
    </cfRule>
    <cfRule type="cellIs" dxfId="688" priority="47" operator="equal">
      <formula>"YES"</formula>
    </cfRule>
  </conditionalFormatting>
  <conditionalFormatting sqref="J8:J9">
    <cfRule type="cellIs" dxfId="687" priority="41" operator="equal">
      <formula>"NO"</formula>
    </cfRule>
    <cfRule type="cellIs" dxfId="686" priority="42" operator="equal">
      <formula>"YES"</formula>
    </cfRule>
  </conditionalFormatting>
  <conditionalFormatting sqref="F5">
    <cfRule type="cellIs" dxfId="685" priority="20" operator="equal">
      <formula>"VERY HIGH"</formula>
    </cfRule>
    <cfRule type="cellIs" dxfId="684" priority="21" operator="equal">
      <formula>"HIGH"</formula>
    </cfRule>
    <cfRule type="cellIs" dxfId="683" priority="22" operator="equal">
      <formula>"HIGH"</formula>
    </cfRule>
    <cfRule type="cellIs" dxfId="682" priority="23" operator="equal">
      <formula>"HIGH"</formula>
    </cfRule>
    <cfRule type="cellIs" dxfId="681" priority="24" operator="equal">
      <formula>"HIGH"</formula>
    </cfRule>
    <cfRule type="cellIs" dxfId="680" priority="25" operator="equal">
      <formula>"MEDIUM"</formula>
    </cfRule>
    <cfRule type="cellIs" dxfId="679" priority="26" operator="equal">
      <formula>"LOW"</formula>
    </cfRule>
  </conditionalFormatting>
  <conditionalFormatting sqref="I4">
    <cfRule type="cellIs" dxfId="678" priority="18" operator="equal">
      <formula>"NO"</formula>
    </cfRule>
    <cfRule type="cellIs" dxfId="677" priority="19" operator="equal">
      <formula>"YES"</formula>
    </cfRule>
  </conditionalFormatting>
  <conditionalFormatting sqref="I4">
    <cfRule type="cellIs" dxfId="676" priority="8" operator="equal">
      <formula>"VERY HIGH"</formula>
    </cfRule>
    <cfRule type="cellIs" dxfId="675" priority="9" operator="equal">
      <formula>"HIGH"</formula>
    </cfRule>
    <cfRule type="cellIs" dxfId="674" priority="10" operator="equal">
      <formula>"HIGH"</formula>
    </cfRule>
    <cfRule type="cellIs" dxfId="673" priority="11" operator="equal">
      <formula>"HIGH"</formula>
    </cfRule>
    <cfRule type="cellIs" dxfId="672" priority="12" operator="equal">
      <formula>"HIGH"</formula>
    </cfRule>
    <cfRule type="cellIs" dxfId="671" priority="13" operator="equal">
      <formula>"MEDIUM"</formula>
    </cfRule>
    <cfRule type="cellIs" dxfId="670" priority="14" operator="equal">
      <formula>"LOW"</formula>
    </cfRule>
  </conditionalFormatting>
  <conditionalFormatting sqref="E15">
    <cfRule type="cellIs" dxfId="669" priority="5" operator="equal">
      <formula>"CONTINUE ANSWERING"</formula>
    </cfRule>
    <cfRule type="cellIs" dxfId="668" priority="6" operator="equal">
      <formula>"SEE GUIDANCE"</formula>
    </cfRule>
  </conditionalFormatting>
  <conditionalFormatting sqref="E16">
    <cfRule type="cellIs" dxfId="667" priority="4" operator="equal">
      <formula>"CONTINUE ANSWERING"</formula>
    </cfRule>
  </conditionalFormatting>
  <conditionalFormatting sqref="H10:H29 J10:J29">
    <cfRule type="cellIs" dxfId="666" priority="3" operator="equal">
      <formula>"Immediately"</formula>
    </cfRule>
  </conditionalFormatting>
  <conditionalFormatting sqref="F6">
    <cfRule type="cellIs" dxfId="665" priority="1" operator="equal">
      <formula>"NO"</formula>
    </cfRule>
    <cfRule type="cellIs" dxfId="664" priority="2" operator="equal">
      <formula>"YES"</formula>
    </cfRule>
  </conditionalFormatting>
  <dataValidations count="1">
    <dataValidation type="list" allowBlank="1" showInputMessage="1" showErrorMessage="1" sqref="D17" xr:uid="{A80A3FA8-F2AC-EE4A-9035-89AEFEC87EB9}">
      <formula1>"YES,NO"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2" r:id="rId4" name="Button 4">
              <controlPr defaultSize="0" print="0" autoFill="0" autoPict="0" macro="[0]!Hoja8.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7173" r:id="rId5" name="Button 5">
              <controlPr defaultSize="0" print="0" autoFill="0" autoPict="0" macro="[0]!Hoja8.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71" operator="equal" id="{6953E083-1362-1E41-A14D-FA29A8ED5FC6}">
            <xm:f>'INTERNAL REFERENCES'!$B$4</xm:f>
            <x14:dxf>
              <font>
                <color rgb="FF006100"/>
              </font>
              <fill>
                <patternFill>
                  <bgColor rgb="FFC6EFCE"/>
                </patternFill>
              </fill>
            </x14:dxf>
          </x14:cfRule>
          <x14:cfRule type="cellIs" priority="72" operator="equal" id="{0ECE06DA-43FB-CD44-ADCA-3EED5FC435E9}">
            <xm:f>'INTERNAL REFERENCES'!$B$5</xm:f>
            <x14:dxf>
              <font>
                <color rgb="FF9C5700"/>
              </font>
              <fill>
                <patternFill>
                  <bgColor rgb="FFFFEB9C"/>
                </patternFill>
              </fill>
            </x14:dxf>
          </x14:cfRule>
          <x14:cfRule type="cellIs" priority="73" operator="equal" id="{FE9C920C-A32F-F34E-8079-49D3834C8AB4}">
            <xm:f>'INTERNAL REFERENCES'!$B$6</xm:f>
            <x14:dxf>
              <font>
                <color rgb="FF9C0006"/>
              </font>
              <fill>
                <patternFill>
                  <bgColor rgb="FFFFC7CE"/>
                </patternFill>
              </fill>
            </x14:dxf>
          </x14:cfRule>
          <xm:sqref>D5:D9 G5:G7 F5 H8:H9 E9 D18:D31 F7:F31</xm:sqref>
        </x14:conditionalFormatting>
        <x14:conditionalFormatting xmlns:xm="http://schemas.microsoft.com/office/excel/2006/main">
          <x14:cfRule type="cellIs" priority="27" operator="equal" id="{92AA7992-BCF2-BE46-BEDB-4C822ABA1AD9}">
            <xm:f>'INTERNAL REFERENCES'!$B$4</xm:f>
            <x14:dxf>
              <font>
                <color rgb="FF006100"/>
              </font>
              <fill>
                <patternFill>
                  <bgColor rgb="FFC6EFCE"/>
                </patternFill>
              </fill>
            </x14:dxf>
          </x14:cfRule>
          <x14:cfRule type="cellIs" priority="28" operator="equal" id="{38E4BBB1-03CE-754C-A16D-10141BFF7D9B}">
            <xm:f>'INTERNAL REFERENCES'!$B$5</xm:f>
            <x14:dxf>
              <font>
                <color rgb="FF9C5700"/>
              </font>
              <fill>
                <patternFill>
                  <bgColor rgb="FFFFEB9C"/>
                </patternFill>
              </fill>
            </x14:dxf>
          </x14:cfRule>
          <x14:cfRule type="cellIs" priority="29" operator="equal" id="{2F13F2E5-874A-6849-8457-4AC4CBAD254E}">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36" operator="equal" id="{8CC93E1A-F7FF-7645-A9BE-8E5FB456C5FB}">
            <xm:f>'INTERNAL REFERENCES'!$D$16</xm:f>
            <x14:dxf>
              <font>
                <color rgb="FF9C5700"/>
              </font>
              <fill>
                <patternFill>
                  <bgColor rgb="FFFFEB9C"/>
                </patternFill>
              </fill>
            </x14:dxf>
          </x14:cfRule>
          <x14:cfRule type="cellIs" priority="37" operator="equal" id="{EB582EA3-5440-B84B-A091-9FDB0604CC2A}">
            <xm:f>'INTERNAL REFERENCES'!$D$15</xm:f>
            <x14:dxf>
              <font>
                <color rgb="FF9C5700"/>
              </font>
              <fill>
                <patternFill>
                  <bgColor rgb="FFFFEB9C"/>
                </patternFill>
              </fill>
            </x14:dxf>
          </x14:cfRule>
          <xm:sqref>H10:H18 J10:J18</xm:sqref>
        </x14:conditionalFormatting>
        <x14:conditionalFormatting xmlns:xm="http://schemas.microsoft.com/office/excel/2006/main">
          <x14:cfRule type="cellIs" priority="66" operator="equal" id="{9F9AA1F6-E7AF-F645-9872-4D8E1840F04F}">
            <xm:f>'INTERNAL REFERENCES'!$B$4</xm:f>
            <x14:dxf>
              <font>
                <color rgb="FF006100"/>
              </font>
              <fill>
                <patternFill>
                  <bgColor rgb="FFC6EFCE"/>
                </patternFill>
              </fill>
            </x14:dxf>
          </x14:cfRule>
          <x14:cfRule type="cellIs" priority="67" operator="equal" id="{3DF1F3E9-EF4C-2848-A999-3FFCC12582A2}">
            <xm:f>'INTERNAL REFERENCES'!$B$5</xm:f>
            <x14:dxf>
              <font>
                <color rgb="FF9C5700"/>
              </font>
              <fill>
                <patternFill>
                  <bgColor rgb="FFFFEB9C"/>
                </patternFill>
              </fill>
            </x14:dxf>
          </x14:cfRule>
          <x14:cfRule type="cellIs" priority="68" operator="equal" id="{13F77524-13D9-7947-BDCD-47509F7FC537}">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43" operator="equal" id="{1878B8DF-F006-CC49-892F-DDC08F01C756}">
            <xm:f>'INTERNAL REFERENCES'!$B$4</xm:f>
            <x14:dxf>
              <font>
                <color rgb="FF006100"/>
              </font>
              <fill>
                <patternFill>
                  <bgColor rgb="FFC6EFCE"/>
                </patternFill>
              </fill>
            </x14:dxf>
          </x14:cfRule>
          <x14:cfRule type="cellIs" priority="44" operator="equal" id="{84F45CE7-65CD-374A-8997-FFF482DD8C75}">
            <xm:f>'INTERNAL REFERENCES'!$B$5</xm:f>
            <x14:dxf>
              <font>
                <color rgb="FF9C5700"/>
              </font>
              <fill>
                <patternFill>
                  <bgColor rgb="FFFFEB9C"/>
                </patternFill>
              </fill>
            </x14:dxf>
          </x14:cfRule>
          <x14:cfRule type="cellIs" priority="45" operator="equal" id="{D6567DC0-0919-C542-B8D8-EB04158E916B}">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32" operator="equal" id="{AAADF9C1-902F-AC44-BC46-15813E0FD20F}">
            <xm:f>'INTERNAL REFERENCES'!$D$23</xm:f>
            <x14:dxf>
              <font>
                <color rgb="FF9C5700"/>
              </font>
              <fill>
                <patternFill>
                  <bgColor rgb="FFFFEB9C"/>
                </patternFill>
              </fill>
            </x14:dxf>
          </x14:cfRule>
          <x14:cfRule type="cellIs" priority="33" operator="equal" id="{386CBEA0-302D-9242-9EB6-E650E6612A98}">
            <xm:f>'INTERNAL REFERENCES'!$D$22</xm:f>
            <x14:dxf>
              <font>
                <color rgb="FF006100"/>
              </font>
              <fill>
                <patternFill>
                  <bgColor rgb="FFC6EFCE"/>
                </patternFill>
              </fill>
            </x14:dxf>
          </x14:cfRule>
          <x14:cfRule type="cellIs" priority="34" operator="equal" id="{0A302AE8-519E-B241-B7E3-7438A87030F1}">
            <xm:f>'INTERNAL REFERENCES'!$D$21</xm:f>
            <x14:dxf>
              <font>
                <color rgb="FF006100"/>
              </font>
              <fill>
                <patternFill>
                  <bgColor rgb="FFC6EFCE"/>
                </patternFill>
              </fill>
            </x14:dxf>
          </x14:cfRule>
          <x14:cfRule type="cellIs" priority="35" operator="equal" id="{B41E72D4-9D1E-304D-BC21-FA779D6F19CD}">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38" operator="equal" id="{95E58111-C0D7-6C49-A775-D5CD57F06326}">
            <xm:f>'INTERNAL REFERENCES'!$B$4</xm:f>
            <x14:dxf>
              <font>
                <color rgb="FF006100"/>
              </font>
              <fill>
                <patternFill>
                  <bgColor rgb="FFC6EFCE"/>
                </patternFill>
              </fill>
            </x14:dxf>
          </x14:cfRule>
          <x14:cfRule type="cellIs" priority="39" operator="equal" id="{23A3C017-6989-514A-B4CD-93BA43BE05E6}">
            <xm:f>'INTERNAL REFERENCES'!$B$5</xm:f>
            <x14:dxf>
              <font>
                <color rgb="FF9C5700"/>
              </font>
              <fill>
                <patternFill>
                  <bgColor rgb="FFFFEB9C"/>
                </patternFill>
              </fill>
            </x14:dxf>
          </x14:cfRule>
          <x14:cfRule type="cellIs" priority="40" operator="equal" id="{B259904C-C2E2-3347-8D81-B3B8804BEBE5}">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15" operator="equal" id="{3DF81454-60F2-41C4-9014-25147735A61E}">
            <xm:f>'INTERNAL REFERENCES'!$B$4</xm:f>
            <x14:dxf>
              <font>
                <color rgb="FF006100"/>
              </font>
              <fill>
                <patternFill>
                  <bgColor rgb="FFC6EFCE"/>
                </patternFill>
              </fill>
            </x14:dxf>
          </x14:cfRule>
          <x14:cfRule type="cellIs" priority="16" operator="equal" id="{411E9435-EFF2-40B6-B0F4-7412E9E7A87B}">
            <xm:f>'INTERNAL REFERENCES'!$B$5</xm:f>
            <x14:dxf>
              <font>
                <color rgb="FF9C5700"/>
              </font>
              <fill>
                <patternFill>
                  <bgColor rgb="FFFFEB9C"/>
                </patternFill>
              </fill>
            </x14:dxf>
          </x14:cfRule>
          <x14:cfRule type="cellIs" priority="17" operator="equal" id="{37B664CB-A7C3-48A7-B60B-5388FD49ADF9}">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53BFA0C6-508A-B847-9A77-BDBFCD0CB5E4}">
          <x14:formula1>
            <xm:f>'INTERNAL REFERENCES'!$C$14:$C$18</xm:f>
          </x14:formula1>
          <xm:sqref>D5:D7</xm:sqref>
        </x14:dataValidation>
        <x14:dataValidation type="list" allowBlank="1" showInputMessage="1" showErrorMessage="1" xr:uid="{984E6310-3B18-1A42-83AB-7C02D1D31A36}">
          <x14:formula1>
            <xm:f>'INTERNAL REFERENCES'!$C$19:$C$33</xm:f>
          </x14:formula1>
          <xm:sqref>E3</xm:sqref>
        </x14:dataValidation>
        <x14:dataValidation type="list" allowBlank="1" showInputMessage="1" showErrorMessage="1" xr:uid="{B32BADA0-8CB9-3848-A498-687D1AD1036C}">
          <x14:formula1>
            <xm:f>'INTERNAL REFERENCES'!$A$1:$A$36</xm:f>
          </x14:formula1>
          <xm:sqref>H5</xm:sqref>
        </x14:dataValidation>
        <x14:dataValidation type="list" allowBlank="1" showInputMessage="1" showErrorMessage="1" xr:uid="{A8F9494F-6A0A-5241-869C-4AD8F3235C68}">
          <x14:formula1>
            <xm:f>'INTERNAL REFERENCES'!$D$1:$D$15</xm:f>
          </x14:formula1>
          <xm:sqref>C19:C29</xm:sqref>
        </x14:dataValidation>
        <x14:dataValidation type="list" allowBlank="1" showInputMessage="1" showErrorMessage="1" xr:uid="{C978DAE3-E828-AD47-B79C-861790C036F4}">
          <x14:formula1>
            <xm:f>'INTERNAL REFERENCES'!$D$14:$D$20</xm:f>
          </x14:formula1>
          <xm:sqref>H10:H17 J10:J18</xm:sqref>
        </x14:dataValidation>
        <x14:dataValidation type="list" allowBlank="1" showInputMessage="1" showErrorMessage="1" xr:uid="{68B3B4D5-F350-9844-BBF3-BA13A54ED795}">
          <x14:formula1>
            <xm:f>'INTERNAL REFERENCES'!$B$20:$B$23</xm:f>
          </x14:formula1>
          <xm:sqref>D16 D10:D11 D13:D14</xm:sqref>
        </x14:dataValidation>
        <x14:dataValidation type="list" allowBlank="1" showInputMessage="1" showErrorMessage="1" xr:uid="{42CDFE10-11BF-3342-BD40-EF400B9D9180}">
          <x14:formula1>
            <xm:f>'INTERNAL REFERENCES'!$B$20:$B$21</xm:f>
          </x14:formula1>
          <xm:sqref>D15 D12</xm:sqref>
        </x14:dataValidation>
        <x14:dataValidation type="list" allowBlank="1" showInputMessage="1" showErrorMessage="1" xr:uid="{56496EDB-F648-B341-B5A0-38CDD3E5685C}">
          <x14:formula1>
            <xm:f>'INTERNAL REFERENCES'!$B$24:$B$27</xm:f>
          </x14:formula1>
          <xm:sqref>I10:I18</xm:sqref>
        </x14:dataValidation>
        <x14:dataValidation type="list" allowBlank="1" showInputMessage="1" showErrorMessage="1" xr:uid="{D8C6591D-DF8E-B244-92CB-827FACFA25B5}">
          <x14:formula1>
            <xm:f>'INTERNAL REFERENCES'!$D$21:$D$25</xm:f>
          </x14:formula1>
          <xm:sqref>J5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CF02-D472-214F-BD4A-89800B2CA2E5}">
  <sheetPr codeName="Hoja9"/>
  <dimension ref="A1:AO148"/>
  <sheetViews>
    <sheetView topLeftCell="C8" zoomScale="130" zoomScaleNormal="130" workbookViewId="0">
      <selection activeCell="I10" sqref="I10:J15"/>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84" t="s">
        <v>39</v>
      </c>
      <c r="C1" s="184" t="s">
        <v>92</v>
      </c>
      <c r="D1" s="185">
        <v>2</v>
      </c>
      <c r="E1" s="186"/>
      <c r="F1" s="288" t="str">
        <f>+'0. MASTER'!G10</f>
        <v>RISK OF INAPPROPRIATE HANDLING OF COMMUNITY OR WORKER GRIEVANCES</v>
      </c>
      <c r="G1" s="288"/>
      <c r="H1" s="187"/>
      <c r="I1" s="187"/>
      <c r="J1" s="188"/>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t="str">
        <f>+'0. MASTER'!C10</f>
        <v>Grievance Management</v>
      </c>
      <c r="D2" s="290"/>
      <c r="E2" s="179" t="s">
        <v>161</v>
      </c>
      <c r="F2" s="180" t="s">
        <v>114</v>
      </c>
      <c r="G2" s="181" t="s">
        <v>199</v>
      </c>
      <c r="H2" s="182" t="s">
        <v>162</v>
      </c>
      <c r="I2" s="182" t="s">
        <v>94</v>
      </c>
      <c r="J2" s="183" t="s">
        <v>95</v>
      </c>
      <c r="K2" s="21"/>
      <c r="L2" s="66"/>
      <c r="M2" s="66"/>
      <c r="N2" s="66"/>
      <c r="O2" s="20"/>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99</v>
      </c>
      <c r="F3" s="113"/>
      <c r="G3" s="18" t="s">
        <v>155</v>
      </c>
      <c r="H3" s="143">
        <v>45516</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31" t="s">
        <v>160</v>
      </c>
      <c r="F4" s="113" t="s">
        <v>148</v>
      </c>
      <c r="G4" s="117" t="str">
        <f>+'0. MASTER'!H10</f>
        <v>SEMIANNUAL</v>
      </c>
      <c r="H4" s="79" t="s">
        <v>158</v>
      </c>
      <c r="I4" s="159"/>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2</v>
      </c>
      <c r="E5" s="122"/>
      <c r="F5" s="114" t="str">
        <f>IF(D5*D6&lt;5,"LOW", IF(D5*D6&lt;10,"MEDIUM", IF(D5*D6&lt;16,"HIGH", "VERY HIGH")))</f>
        <v>MEDIUM</v>
      </c>
      <c r="G5" s="119" t="s">
        <v>143</v>
      </c>
      <c r="H5" s="136" t="s">
        <v>14</v>
      </c>
      <c r="I5" s="120" t="s">
        <v>159</v>
      </c>
      <c r="J5" s="137" t="s">
        <v>146</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3</v>
      </c>
      <c r="E6" s="123"/>
      <c r="F6" s="158"/>
      <c r="G6" s="115" t="s">
        <v>116</v>
      </c>
      <c r="H6" s="163">
        <f>MID(H5,1,FIND(" ",H5)-1)/MID('0. MASTER'!D4,1,FIND(" ",'0. MASTER'!D4)-1)</f>
        <v>0.33333333333333331</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203" t="str">
        <f>+B2</f>
        <v>01-2025</v>
      </c>
      <c r="C8" s="34" t="str">
        <f>C2</f>
        <v>Grievance Management</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2">
        <v>2.1</v>
      </c>
      <c r="C10" s="31" t="s">
        <v>390</v>
      </c>
      <c r="D10" s="132"/>
      <c r="E10" s="92" t="str">
        <f>IF(D10="YES","CONTINUE ANSWERING","SEE GUIDANCE")</f>
        <v>SEE GUIDANCE</v>
      </c>
      <c r="F10" s="291" t="s">
        <v>391</v>
      </c>
      <c r="G10" s="292"/>
      <c r="H10" s="96"/>
      <c r="I10" s="275"/>
      <c r="J10" s="276"/>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02">
        <v>2.2000000000000002</v>
      </c>
      <c r="C11" s="31" t="s">
        <v>392</v>
      </c>
      <c r="D11" s="132"/>
      <c r="E11" s="92" t="str">
        <f>IF(D11="YES","CONTINUE ANSWERING","SEE GUIDANCE")</f>
        <v>SEE GUIDANCE</v>
      </c>
      <c r="F11" s="291" t="s">
        <v>393</v>
      </c>
      <c r="G11" s="292"/>
      <c r="H11" s="96"/>
      <c r="I11" s="275"/>
      <c r="J11" s="276"/>
      <c r="K11" s="166"/>
      <c r="L11" s="299"/>
      <c r="M11" s="300"/>
      <c r="N11" s="32"/>
      <c r="O11" s="32"/>
      <c r="P11" s="24"/>
      <c r="Q11" s="24"/>
      <c r="R11" s="24"/>
      <c r="S11" s="24"/>
      <c r="T11" s="24"/>
      <c r="U11" s="24"/>
      <c r="V11" s="24"/>
      <c r="W11" s="24"/>
      <c r="X11" s="24"/>
      <c r="Y11" s="24"/>
      <c r="Z11" s="24"/>
      <c r="AA11" s="24"/>
      <c r="AB11" s="24"/>
      <c r="AC11" s="15"/>
      <c r="AD11" s="15"/>
      <c r="AE11" s="15"/>
      <c r="AF11" s="15"/>
      <c r="AG11" s="15"/>
      <c r="AH11" s="15"/>
      <c r="AI11" s="15"/>
      <c r="AJ11" s="15"/>
      <c r="AK11" s="15"/>
      <c r="AL11" s="15"/>
      <c r="AM11" s="15"/>
      <c r="AN11" s="15"/>
      <c r="AO11" s="15"/>
    </row>
    <row r="12" spans="1:41" ht="66" customHeight="1" thickBot="1">
      <c r="A12" s="108" t="s">
        <v>44</v>
      </c>
      <c r="B12" s="202">
        <v>2.2999999999999998</v>
      </c>
      <c r="C12" s="31" t="s">
        <v>234</v>
      </c>
      <c r="D12" s="132"/>
      <c r="E12" s="92" t="str">
        <f>IF(D12="YES","CONTINUE ANSWERING","SEE GUIDANCE")</f>
        <v>SEE GUIDANCE</v>
      </c>
      <c r="F12" s="291" t="s">
        <v>235</v>
      </c>
      <c r="G12" s="292"/>
      <c r="H12" s="96"/>
      <c r="I12" s="275"/>
      <c r="J12" s="276"/>
      <c r="K12" s="166"/>
      <c r="L12" s="299"/>
      <c r="M12" s="300"/>
      <c r="N12" s="32"/>
      <c r="O12" s="32"/>
      <c r="P12" s="24"/>
      <c r="Q12" s="24"/>
      <c r="R12" s="24"/>
      <c r="S12" s="24"/>
      <c r="T12" s="24"/>
      <c r="U12" s="24"/>
      <c r="V12" s="24"/>
      <c r="W12" s="24"/>
      <c r="X12" s="24"/>
      <c r="Y12" s="24"/>
      <c r="Z12" s="24"/>
      <c r="AA12" s="24"/>
      <c r="AB12" s="24"/>
      <c r="AC12" s="15"/>
      <c r="AD12" s="15"/>
      <c r="AE12" s="15"/>
      <c r="AF12" s="15"/>
      <c r="AG12" s="15"/>
      <c r="AH12" s="15"/>
      <c r="AI12" s="15"/>
      <c r="AJ12" s="15"/>
      <c r="AK12" s="15"/>
      <c r="AL12" s="15"/>
      <c r="AM12" s="15"/>
      <c r="AN12" s="15"/>
      <c r="AO12" s="15"/>
    </row>
    <row r="13" spans="1:41" ht="66" customHeight="1" thickBot="1">
      <c r="A13" s="108" t="s">
        <v>45</v>
      </c>
      <c r="B13" s="202">
        <v>2.4</v>
      </c>
      <c r="C13" s="31" t="s">
        <v>418</v>
      </c>
      <c r="D13" s="268"/>
      <c r="E13" s="92" t="str">
        <f>IF(D13="1","CONTINUE ANSWERING","SEE GUIDANCE")</f>
        <v>SEE GUIDANCE</v>
      </c>
      <c r="F13" s="291" t="s">
        <v>421</v>
      </c>
      <c r="G13" s="292"/>
      <c r="H13" s="96"/>
      <c r="I13" s="275"/>
      <c r="J13" s="276"/>
      <c r="K13" s="166"/>
      <c r="L13" s="299"/>
      <c r="M13" s="300"/>
      <c r="N13" s="32"/>
      <c r="O13" s="32"/>
      <c r="P13" s="24"/>
      <c r="Q13" s="24"/>
      <c r="R13" s="24"/>
      <c r="S13" s="24"/>
      <c r="T13" s="24"/>
      <c r="U13" s="24"/>
      <c r="V13" s="24"/>
      <c r="W13" s="24"/>
      <c r="X13" s="24"/>
      <c r="Y13" s="24"/>
      <c r="Z13" s="24"/>
      <c r="AA13" s="24"/>
      <c r="AB13" s="24"/>
      <c r="AC13" s="15"/>
      <c r="AD13" s="15"/>
      <c r="AE13" s="15"/>
      <c r="AF13" s="15"/>
      <c r="AG13" s="15"/>
      <c r="AH13" s="15"/>
      <c r="AI13" s="15"/>
      <c r="AJ13" s="15"/>
      <c r="AK13" s="15"/>
      <c r="AL13" s="15"/>
      <c r="AM13" s="15"/>
      <c r="AN13" s="15"/>
      <c r="AO13" s="15"/>
    </row>
    <row r="14" spans="1:41" ht="66" customHeight="1" thickBot="1">
      <c r="A14" s="108" t="s">
        <v>47</v>
      </c>
      <c r="B14" s="202">
        <v>2.5</v>
      </c>
      <c r="C14" s="31" t="s">
        <v>394</v>
      </c>
      <c r="D14" s="132"/>
      <c r="E14" s="92" t="str">
        <f>IF(D14="YES","END THE MONITORING","SEE GUIDANCE")</f>
        <v>SEE GUIDANCE</v>
      </c>
      <c r="F14" s="291" t="s">
        <v>395</v>
      </c>
      <c r="G14" s="292"/>
      <c r="H14" s="96"/>
      <c r="I14" s="275"/>
      <c r="J14" s="276"/>
      <c r="K14" s="166"/>
      <c r="L14" s="299"/>
      <c r="M14" s="300"/>
      <c r="N14" s="32"/>
      <c r="O14" s="32"/>
      <c r="P14" s="24"/>
      <c r="Q14" s="24"/>
      <c r="R14" s="24"/>
      <c r="S14" s="24"/>
      <c r="T14" s="24"/>
      <c r="U14" s="24"/>
      <c r="V14" s="24"/>
      <c r="W14" s="24"/>
      <c r="X14" s="24"/>
      <c r="Y14" s="24"/>
      <c r="Z14" s="24"/>
      <c r="AA14" s="24"/>
      <c r="AB14" s="24"/>
      <c r="AC14" s="15"/>
      <c r="AD14" s="15"/>
      <c r="AE14" s="15"/>
      <c r="AF14" s="15"/>
      <c r="AG14" s="15"/>
      <c r="AH14" s="15"/>
      <c r="AI14" s="15"/>
      <c r="AJ14" s="15"/>
      <c r="AK14" s="15"/>
      <c r="AL14" s="15"/>
      <c r="AM14" s="15"/>
      <c r="AN14" s="15"/>
      <c r="AO14" s="15"/>
    </row>
    <row r="15" spans="1:41" ht="66" customHeight="1" thickBot="1">
      <c r="A15" s="108" t="s">
        <v>48</v>
      </c>
      <c r="B15" s="52"/>
      <c r="C15" s="47"/>
      <c r="D15" s="90"/>
      <c r="E15" s="91"/>
      <c r="F15" s="76"/>
      <c r="G15" s="54"/>
      <c r="H15" s="97"/>
      <c r="I15" s="277"/>
      <c r="J15" s="278"/>
      <c r="K15" s="166"/>
      <c r="L15" s="299"/>
      <c r="M15" s="300"/>
      <c r="N15" s="32"/>
      <c r="O15" s="32"/>
      <c r="P15" s="24"/>
      <c r="Q15" s="24"/>
      <c r="R15" s="24"/>
      <c r="S15" s="24"/>
      <c r="T15" s="24"/>
      <c r="U15" s="24"/>
      <c r="V15" s="24"/>
      <c r="W15" s="24"/>
      <c r="X15" s="24"/>
      <c r="Y15" s="24"/>
      <c r="Z15" s="24"/>
      <c r="AA15" s="24"/>
      <c r="AB15" s="24"/>
      <c r="AC15" s="15"/>
      <c r="AD15" s="15"/>
      <c r="AE15" s="15"/>
      <c r="AF15" s="15"/>
      <c r="AG15" s="15"/>
      <c r="AH15" s="15"/>
      <c r="AI15" s="15"/>
      <c r="AJ15" s="15"/>
      <c r="AK15" s="15"/>
      <c r="AL15" s="15"/>
      <c r="AM15" s="15"/>
      <c r="AN15" s="15"/>
      <c r="AO15" s="15"/>
    </row>
    <row r="16" spans="1:41" ht="16.5" thickBot="1">
      <c r="A16" s="108" t="s">
        <v>49</v>
      </c>
      <c r="B16" s="51"/>
      <c r="C16" s="28"/>
      <c r="D16" s="29"/>
      <c r="E16" s="38"/>
      <c r="F16" s="75"/>
      <c r="G16" s="37"/>
      <c r="H16" s="153"/>
      <c r="I16" s="216"/>
      <c r="J16" s="222"/>
      <c r="K16" s="219"/>
      <c r="L16" s="303"/>
      <c r="M16" s="304"/>
      <c r="N16" s="32"/>
      <c r="O16" s="24"/>
      <c r="P16" s="24"/>
      <c r="Q16" s="24"/>
      <c r="R16" s="24"/>
      <c r="S16" s="24"/>
      <c r="T16" s="24"/>
      <c r="U16" s="24"/>
      <c r="V16" s="24"/>
      <c r="W16" s="24"/>
      <c r="X16" s="24"/>
      <c r="Y16" s="24"/>
      <c r="Z16" s="24"/>
      <c r="AA16" s="24"/>
      <c r="AB16" s="24"/>
      <c r="AC16" s="15"/>
      <c r="AD16" s="15"/>
      <c r="AE16" s="15"/>
      <c r="AF16" s="15"/>
      <c r="AG16" s="15"/>
      <c r="AH16" s="15"/>
      <c r="AI16" s="15"/>
      <c r="AJ16" s="15"/>
      <c r="AK16" s="15"/>
      <c r="AL16" s="15"/>
      <c r="AM16" s="15"/>
      <c r="AN16" s="15"/>
      <c r="AO16" s="15"/>
    </row>
    <row r="17" spans="1:41" ht="16.5" thickBot="1">
      <c r="A17" s="108" t="s">
        <v>225</v>
      </c>
      <c r="B17" s="51"/>
      <c r="C17" s="28"/>
      <c r="D17" s="29"/>
      <c r="E17" s="38"/>
      <c r="F17" s="75"/>
      <c r="G17" s="37"/>
      <c r="H17" s="39"/>
      <c r="I17" s="217"/>
      <c r="J17" s="223"/>
      <c r="K17" s="220"/>
      <c r="L17" s="305"/>
      <c r="M17" s="306"/>
      <c r="N17" s="32"/>
      <c r="O17" s="24"/>
      <c r="P17" s="24"/>
      <c r="Q17" s="24"/>
      <c r="R17" s="24"/>
      <c r="S17" s="24"/>
      <c r="T17" s="24"/>
      <c r="U17" s="24"/>
      <c r="V17" s="24"/>
      <c r="W17" s="24"/>
      <c r="X17" s="24"/>
      <c r="Y17" s="24"/>
      <c r="Z17" s="24"/>
      <c r="AA17" s="24"/>
      <c r="AB17" s="24"/>
      <c r="AC17" s="15"/>
      <c r="AD17" s="15"/>
      <c r="AE17" s="15"/>
      <c r="AF17" s="15"/>
      <c r="AG17" s="15"/>
      <c r="AH17" s="15"/>
      <c r="AI17" s="15"/>
      <c r="AJ17" s="15"/>
      <c r="AK17" s="15"/>
      <c r="AL17" s="15"/>
      <c r="AM17" s="15"/>
      <c r="AN17" s="15"/>
      <c r="AO17" s="15"/>
    </row>
    <row r="18" spans="1:41" ht="16.5" thickBot="1">
      <c r="A18" s="108" t="s">
        <v>50</v>
      </c>
      <c r="B18" s="51"/>
      <c r="C18" s="28"/>
      <c r="D18" s="29"/>
      <c r="E18" s="38"/>
      <c r="F18" s="75"/>
      <c r="G18" s="37"/>
      <c r="H18" s="39"/>
      <c r="I18" s="217"/>
      <c r="J18" s="223"/>
      <c r="K18" s="220"/>
      <c r="L18" s="305"/>
      <c r="M18" s="306"/>
      <c r="N18" s="32"/>
      <c r="O18" s="24"/>
      <c r="P18" s="24"/>
      <c r="Q18" s="24"/>
      <c r="R18" s="24"/>
      <c r="S18" s="24"/>
      <c r="T18" s="24"/>
      <c r="U18" s="24"/>
      <c r="V18" s="24"/>
      <c r="W18" s="24"/>
      <c r="X18" s="24"/>
      <c r="Y18" s="24"/>
      <c r="Z18" s="24"/>
      <c r="AA18" s="24"/>
      <c r="AB18" s="24"/>
      <c r="AC18" s="15"/>
      <c r="AD18" s="15"/>
      <c r="AE18" s="15"/>
      <c r="AF18" s="15"/>
      <c r="AG18" s="15"/>
      <c r="AH18" s="15"/>
      <c r="AI18" s="15"/>
      <c r="AJ18" s="15"/>
      <c r="AK18" s="15"/>
      <c r="AL18" s="15"/>
      <c r="AM18" s="15"/>
      <c r="AN18" s="15"/>
      <c r="AO18" s="15"/>
    </row>
    <row r="19" spans="1:41" ht="16.5" thickBot="1">
      <c r="A19" s="108" t="s">
        <v>51</v>
      </c>
      <c r="B19" s="51"/>
      <c r="C19" s="28"/>
      <c r="D19" s="29"/>
      <c r="E19" s="38"/>
      <c r="F19" s="75"/>
      <c r="G19" s="37"/>
      <c r="H19" s="39"/>
      <c r="I19" s="217"/>
      <c r="J19" s="223"/>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16.5" thickBot="1">
      <c r="A20" s="108" t="s">
        <v>52</v>
      </c>
      <c r="B20" s="51"/>
      <c r="C20" s="28"/>
      <c r="D20" s="29"/>
      <c r="E20" s="38"/>
      <c r="F20" s="75"/>
      <c r="G20" s="37"/>
      <c r="H20" s="39"/>
      <c r="I20" s="217"/>
      <c r="J20" s="223"/>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16.5" thickBot="1">
      <c r="A21" s="108" t="s">
        <v>53</v>
      </c>
      <c r="B21" s="51"/>
      <c r="C21" s="28"/>
      <c r="D21" s="29"/>
      <c r="E21" s="38"/>
      <c r="F21" s="75"/>
      <c r="G21" s="37"/>
      <c r="H21" s="39"/>
      <c r="I21" s="217"/>
      <c r="J21" s="223"/>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16.5" thickBot="1">
      <c r="A22" s="108" t="s">
        <v>226</v>
      </c>
      <c r="B22" s="51"/>
      <c r="C22" s="28"/>
      <c r="D22" s="29"/>
      <c r="E22" s="38"/>
      <c r="F22" s="75"/>
      <c r="G22" s="37"/>
      <c r="H22" s="39"/>
      <c r="I22" s="217"/>
      <c r="J22" s="223"/>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16.5" thickBot="1">
      <c r="A23" s="108" t="s">
        <v>227</v>
      </c>
      <c r="B23" s="51"/>
      <c r="C23" s="28"/>
      <c r="D23" s="29"/>
      <c r="E23" s="38"/>
      <c r="F23" s="75"/>
      <c r="G23" s="37"/>
      <c r="H23" s="39"/>
      <c r="I23" s="217"/>
      <c r="J23" s="223"/>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16.5" thickBot="1">
      <c r="A24" s="108" t="s">
        <v>228</v>
      </c>
      <c r="B24" s="51"/>
      <c r="C24" s="28"/>
      <c r="D24" s="29"/>
      <c r="E24" s="38"/>
      <c r="F24" s="75"/>
      <c r="G24" s="37"/>
      <c r="H24" s="39"/>
      <c r="I24" s="217"/>
      <c r="J24" s="223"/>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16.5" thickBot="1">
      <c r="A25" s="108" t="s">
        <v>229</v>
      </c>
      <c r="B25" s="51"/>
      <c r="C25" s="28"/>
      <c r="D25" s="29"/>
      <c r="E25" s="38"/>
      <c r="F25" s="75"/>
      <c r="G25" s="37"/>
      <c r="H25" s="39"/>
      <c r="I25" s="217"/>
      <c r="J25" s="223"/>
      <c r="K25" s="220"/>
      <c r="L25" s="307"/>
      <c r="M25" s="308"/>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16.5" thickBot="1">
      <c r="A26" s="108" t="s">
        <v>230</v>
      </c>
      <c r="B26" s="52"/>
      <c r="C26" s="47"/>
      <c r="D26" s="48"/>
      <c r="E26" s="74"/>
      <c r="F26" s="76"/>
      <c r="G26" s="54"/>
      <c r="H26" s="49"/>
      <c r="I26" s="218"/>
      <c r="J26" s="224"/>
      <c r="K26" s="221"/>
      <c r="L26" s="309"/>
      <c r="M26" s="310"/>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16.5" thickBot="1">
      <c r="A27" s="108" t="s">
        <v>231</v>
      </c>
      <c r="B27" s="26"/>
      <c r="C27" s="27"/>
      <c r="D27" s="56"/>
      <c r="E27" s="19"/>
      <c r="F27" s="43"/>
      <c r="G27" s="19"/>
      <c r="H27" s="19"/>
      <c r="I27" s="19"/>
      <c r="J27" s="19"/>
      <c r="K27" s="19"/>
      <c r="L27" s="19"/>
      <c r="M27" s="19"/>
      <c r="N27" s="32"/>
      <c r="O27" s="33"/>
      <c r="P27" s="33"/>
      <c r="Q27" s="33"/>
      <c r="R27" s="33"/>
      <c r="S27" s="33"/>
      <c r="T27" s="33"/>
      <c r="U27" s="33"/>
      <c r="V27" s="33"/>
      <c r="W27" s="15"/>
      <c r="X27" s="15"/>
      <c r="Y27" s="15"/>
      <c r="Z27" s="15"/>
      <c r="AA27" s="15"/>
      <c r="AB27" s="15"/>
      <c r="AC27" s="15"/>
      <c r="AD27" s="15"/>
      <c r="AE27" s="15"/>
      <c r="AF27" s="15"/>
      <c r="AG27" s="15"/>
      <c r="AH27" s="15"/>
      <c r="AI27" s="15"/>
      <c r="AJ27" s="15"/>
      <c r="AK27" s="15"/>
      <c r="AL27" s="15"/>
      <c r="AM27" s="15"/>
      <c r="AN27" s="15"/>
      <c r="AO27" s="15"/>
    </row>
    <row r="28" spans="1:41" ht="16.5" thickBot="1">
      <c r="A28" s="108" t="s">
        <v>232</v>
      </c>
      <c r="B28" s="62"/>
      <c r="C28" s="63"/>
      <c r="D28" s="64"/>
      <c r="E28" s="4"/>
      <c r="F28" s="65"/>
      <c r="G28" s="4"/>
      <c r="H28" s="4"/>
      <c r="I28" s="4"/>
      <c r="J28" s="4"/>
      <c r="K28" s="4"/>
      <c r="L28" s="4"/>
      <c r="M28" s="4"/>
      <c r="N28" s="32"/>
      <c r="O28" s="4"/>
      <c r="P28" s="4"/>
      <c r="Q28" s="4"/>
      <c r="R28" s="4"/>
      <c r="S28" s="4"/>
      <c r="T28" s="4"/>
      <c r="U28" s="4"/>
      <c r="V28" s="4"/>
      <c r="W28" s="15"/>
      <c r="X28" s="15"/>
      <c r="Y28" s="15"/>
      <c r="Z28" s="15"/>
      <c r="AA28" s="15"/>
      <c r="AB28" s="15"/>
      <c r="AC28" s="15"/>
      <c r="AD28" s="15"/>
      <c r="AE28" s="15"/>
      <c r="AF28" s="15"/>
      <c r="AG28" s="15"/>
      <c r="AH28" s="15"/>
      <c r="AI28" s="15"/>
      <c r="AJ28" s="15"/>
      <c r="AK28" s="15"/>
      <c r="AL28" s="15"/>
      <c r="AM28" s="15"/>
      <c r="AN28" s="15"/>
      <c r="AO28" s="15"/>
    </row>
    <row r="29" spans="1:41" ht="16.5" thickBot="1">
      <c r="A29" s="108" t="s">
        <v>233</v>
      </c>
      <c r="B29" s="4"/>
      <c r="C29" s="4"/>
      <c r="D29" s="4"/>
      <c r="E29" s="4"/>
      <c r="F29" s="4"/>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ht="16.5" thickBot="1">
      <c r="A30" s="25"/>
      <c r="B30" s="4"/>
      <c r="C30" s="4"/>
      <c r="D30" s="4"/>
      <c r="E30" s="4"/>
      <c r="F30" s="4"/>
      <c r="G30" s="4"/>
      <c r="H30" s="4"/>
      <c r="I30" s="4"/>
      <c r="J30" s="4"/>
      <c r="K30" s="4"/>
      <c r="L30" s="4"/>
      <c r="M30" s="4"/>
      <c r="N30" s="33"/>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ht="16.5" thickBot="1">
      <c r="A31" s="25"/>
      <c r="B31" s="4"/>
      <c r="C31" s="4"/>
      <c r="D31" s="4"/>
      <c r="E31" s="4"/>
      <c r="F31" s="4"/>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13"/>
      <c r="C32" s="13"/>
      <c r="D32" s="13"/>
      <c r="E32" s="13"/>
      <c r="F32" s="13"/>
      <c r="G32" s="13"/>
      <c r="H32" s="13"/>
      <c r="I32" s="13"/>
      <c r="J32" s="13"/>
      <c r="K32" s="13"/>
      <c r="L32" s="13"/>
      <c r="M32" s="13"/>
      <c r="N32" s="4"/>
      <c r="O32" s="13"/>
      <c r="P32" s="13"/>
      <c r="Q32" s="13"/>
      <c r="R32" s="13"/>
      <c r="S32" s="13"/>
      <c r="T32" s="13"/>
      <c r="U32" s="13"/>
      <c r="V32" s="13"/>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3"/>
    </row>
    <row r="35" spans="1:41">
      <c r="A35" s="13"/>
      <c r="B35" s="13"/>
      <c r="C35" s="13"/>
      <c r="D35" s="13"/>
      <c r="E35" s="13"/>
      <c r="F35" s="13"/>
      <c r="G35" s="13"/>
      <c r="H35" s="13"/>
      <c r="I35" s="13"/>
      <c r="J35" s="13"/>
      <c r="K35" s="13"/>
      <c r="L35" s="13"/>
      <c r="M35" s="13"/>
      <c r="N35" s="13"/>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A146" s="13"/>
      <c r="N146" s="13"/>
    </row>
    <row r="147" spans="1:23">
      <c r="A147" s="13"/>
      <c r="N147" s="13"/>
    </row>
    <row r="148" spans="1:23">
      <c r="A148" s="13"/>
      <c r="N148" s="13"/>
    </row>
  </sheetData>
  <sheetProtection selectLockedCells="1"/>
  <mergeCells count="26">
    <mergeCell ref="L22:M22"/>
    <mergeCell ref="L23:M23"/>
    <mergeCell ref="L24:M24"/>
    <mergeCell ref="L25:M25"/>
    <mergeCell ref="L26:M26"/>
    <mergeCell ref="L17:M17"/>
    <mergeCell ref="L18:M18"/>
    <mergeCell ref="L19:M19"/>
    <mergeCell ref="L20:M20"/>
    <mergeCell ref="L21:M21"/>
    <mergeCell ref="L15:M15"/>
    <mergeCell ref="L16:M16"/>
    <mergeCell ref="L10:M10"/>
    <mergeCell ref="L11:M11"/>
    <mergeCell ref="L12:M12"/>
    <mergeCell ref="L14:M14"/>
    <mergeCell ref="L13:M13"/>
    <mergeCell ref="F14:G14"/>
    <mergeCell ref="F1:G1"/>
    <mergeCell ref="C2:D2"/>
    <mergeCell ref="F8:G8"/>
    <mergeCell ref="F9:G9"/>
    <mergeCell ref="F10:G10"/>
    <mergeCell ref="F11:G11"/>
    <mergeCell ref="F12:G12"/>
    <mergeCell ref="F13:G13"/>
  </mergeCells>
  <conditionalFormatting sqref="D4:D9 G5:G7 H8:H9 E9 D15:D28 F7:F28">
    <cfRule type="cellIs" dxfId="639" priority="75" operator="equal">
      <formula>"NO"</formula>
    </cfRule>
    <cfRule type="cellIs" dxfId="638" priority="76" operator="equal">
      <formula>"YES"</formula>
    </cfRule>
  </conditionalFormatting>
  <conditionalFormatting sqref="D10:D13">
    <cfRule type="cellIs" dxfId="637" priority="57" operator="equal">
      <formula>"NOT YET APPLICABLE"</formula>
    </cfRule>
    <cfRule type="cellIs" dxfId="636" priority="65" operator="equal">
      <formula>"NO"</formula>
    </cfRule>
    <cfRule type="cellIs" dxfId="635" priority="66" operator="equal">
      <formula>"YES"</formula>
    </cfRule>
  </conditionalFormatting>
  <conditionalFormatting sqref="D14">
    <cfRule type="cellIs" dxfId="634" priority="63" operator="equal">
      <formula>"NO"</formula>
    </cfRule>
    <cfRule type="cellIs" dxfId="633" priority="64" operator="equal">
      <formula>"YES"</formula>
    </cfRule>
  </conditionalFormatting>
  <conditionalFormatting sqref="E10:E13">
    <cfRule type="cellIs" dxfId="632" priority="8" operator="equal">
      <formula>"CONTINUE ANSWERING"</formula>
    </cfRule>
    <cfRule type="cellIs" dxfId="631" priority="61" operator="equal">
      <formula>"SEE GUIDANCE"</formula>
    </cfRule>
  </conditionalFormatting>
  <conditionalFormatting sqref="E14">
    <cfRule type="cellIs" dxfId="630" priority="58" operator="equal">
      <formula>"END THE MONITORING"</formula>
    </cfRule>
    <cfRule type="cellIs" dxfId="629" priority="59" operator="equal">
      <formula>"SEE GUIDANCE"</formula>
    </cfRule>
  </conditionalFormatting>
  <conditionalFormatting sqref="F2">
    <cfRule type="cellIs" dxfId="628" priority="38" operator="equal">
      <formula>"NO"</formula>
    </cfRule>
    <cfRule type="cellIs" dxfId="627" priority="39" operator="equal">
      <formula>"YES"</formula>
    </cfRule>
  </conditionalFormatting>
  <conditionalFormatting sqref="I3">
    <cfRule type="cellIs" dxfId="626" priority="70" operator="equal">
      <formula>"NO"</formula>
    </cfRule>
    <cfRule type="cellIs" dxfId="625" priority="71" operator="equal">
      <formula>"YES"</formula>
    </cfRule>
  </conditionalFormatting>
  <conditionalFormatting sqref="I9">
    <cfRule type="cellIs" dxfId="624" priority="54" operator="equal">
      <formula>"NO"</formula>
    </cfRule>
    <cfRule type="cellIs" dxfId="623" priority="55" operator="equal">
      <formula>"YES"</formula>
    </cfRule>
  </conditionalFormatting>
  <conditionalFormatting sqref="J8:J9">
    <cfRule type="cellIs" dxfId="622" priority="49" operator="equal">
      <formula>"NO"</formula>
    </cfRule>
    <cfRule type="cellIs" dxfId="621" priority="50" operator="equal">
      <formula>"YES"</formula>
    </cfRule>
  </conditionalFormatting>
  <conditionalFormatting sqref="F5">
    <cfRule type="cellIs" dxfId="620" priority="33" operator="equal">
      <formula>"NO"</formula>
    </cfRule>
    <cfRule type="cellIs" dxfId="619" priority="34" operator="equal">
      <formula>"YES"</formula>
    </cfRule>
  </conditionalFormatting>
  <conditionalFormatting sqref="F5">
    <cfRule type="cellIs" dxfId="618" priority="23" operator="equal">
      <formula>"VERY HIGH"</formula>
    </cfRule>
    <cfRule type="cellIs" dxfId="617" priority="24" operator="equal">
      <formula>"HIGH"</formula>
    </cfRule>
    <cfRule type="cellIs" dxfId="616" priority="25" operator="equal">
      <formula>"HIGH"</formula>
    </cfRule>
    <cfRule type="cellIs" dxfId="615" priority="26" operator="equal">
      <formula>"HIGH"</formula>
    </cfRule>
    <cfRule type="cellIs" dxfId="614" priority="27" operator="equal">
      <formula>"HIGH"</formula>
    </cfRule>
    <cfRule type="cellIs" dxfId="613" priority="28" operator="equal">
      <formula>"MEDIUM"</formula>
    </cfRule>
    <cfRule type="cellIs" dxfId="612" priority="29" operator="equal">
      <formula>"LOW"</formula>
    </cfRule>
  </conditionalFormatting>
  <conditionalFormatting sqref="I4">
    <cfRule type="cellIs" dxfId="611" priority="21" operator="equal">
      <formula>"NO"</formula>
    </cfRule>
    <cfRule type="cellIs" dxfId="610" priority="22" operator="equal">
      <formula>"YES"</formula>
    </cfRule>
  </conditionalFormatting>
  <conditionalFormatting sqref="I4">
    <cfRule type="cellIs" dxfId="609" priority="11" operator="equal">
      <formula>"VERY HIGH"</formula>
    </cfRule>
    <cfRule type="cellIs" dxfId="608" priority="12" operator="equal">
      <formula>"HIGH"</formula>
    </cfRule>
    <cfRule type="cellIs" dxfId="607" priority="13" operator="equal">
      <formula>"HIGH"</formula>
    </cfRule>
    <cfRule type="cellIs" dxfId="606" priority="14" operator="equal">
      <formula>"HIGH"</formula>
    </cfRule>
    <cfRule type="cellIs" dxfId="605" priority="15" operator="equal">
      <formula>"HIGH"</formula>
    </cfRule>
    <cfRule type="cellIs" dxfId="604" priority="16" operator="equal">
      <formula>"MEDIUM"</formula>
    </cfRule>
    <cfRule type="cellIs" dxfId="603" priority="17" operator="equal">
      <formula>"LOW"</formula>
    </cfRule>
  </conditionalFormatting>
  <conditionalFormatting sqref="H10:J26">
    <cfRule type="cellIs" dxfId="602" priority="6" operator="equal">
      <formula>"immediately"</formula>
    </cfRule>
  </conditionalFormatting>
  <conditionalFormatting sqref="F6">
    <cfRule type="cellIs" dxfId="601" priority="4" operator="equal">
      <formula>"NO"</formula>
    </cfRule>
    <cfRule type="cellIs" dxfId="600" priority="5" operator="equal">
      <formula>"YES"</formula>
    </cfRule>
  </conditionalFormatting>
  <conditionalFormatting sqref="D13">
    <cfRule type="cellIs" dxfId="599" priority="1" operator="greaterThan">
      <formula>15</formula>
    </cfRule>
    <cfRule type="cellIs" dxfId="598" priority="2" operator="between">
      <formula>10</formula>
      <formula>15</formula>
    </cfRule>
    <cfRule type="cellIs" dxfId="597" priority="3" operator="lessThan">
      <formula>10</formula>
    </cfRule>
  </conditionalFormatting>
  <dataValidations count="1">
    <dataValidation type="list" allowBlank="1" showInputMessage="1" showErrorMessage="1" sqref="D14" xr:uid="{F5D6871C-BD99-E043-AF9F-77D573D5CB0C}">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0]!Hoja9.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8194" r:id="rId4" name="Button 2">
              <controlPr defaultSize="0" print="0" autoFill="0" autoPict="0" macro="[0]!Hoja9.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72" operator="equal" id="{553A9B12-D29F-324B-8D90-1FA1323DE5D8}">
            <xm:f>'INTERNAL REFERENCES'!$B$4</xm:f>
            <x14:dxf>
              <font>
                <color rgb="FF006100"/>
              </font>
              <fill>
                <patternFill>
                  <bgColor rgb="FFC6EFCE"/>
                </patternFill>
              </fill>
            </x14:dxf>
          </x14:cfRule>
          <x14:cfRule type="cellIs" priority="73" operator="equal" id="{F1FFFD1E-92A0-CE45-8AC8-87D332E4DB9C}">
            <xm:f>'INTERNAL REFERENCES'!$B$5</xm:f>
            <x14:dxf>
              <font>
                <color rgb="FF9C5700"/>
              </font>
              <fill>
                <patternFill>
                  <bgColor rgb="FFFFEB9C"/>
                </patternFill>
              </fill>
            </x14:dxf>
          </x14:cfRule>
          <x14:cfRule type="cellIs" priority="74" operator="equal" id="{9CB450C5-3C32-9645-98BB-27D351105B11}">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5" operator="equal" id="{F8C76AD2-8E51-724A-AC76-02FB9EB2F4D8}">
            <xm:f>'INTERNAL REFERENCES'!$B$4</xm:f>
            <x14:dxf>
              <font>
                <color rgb="FF006100"/>
              </font>
              <fill>
                <patternFill>
                  <bgColor rgb="FFC6EFCE"/>
                </patternFill>
              </fill>
            </x14:dxf>
          </x14:cfRule>
          <x14:cfRule type="cellIs" priority="36" operator="equal" id="{773CB4BB-16D6-6D4C-ADFF-FB25B41E1216}">
            <xm:f>'INTERNAL REFERENCES'!$B$5</xm:f>
            <x14:dxf>
              <font>
                <color rgb="FF9C5700"/>
              </font>
              <fill>
                <patternFill>
                  <bgColor rgb="FFFFEB9C"/>
                </patternFill>
              </fill>
            </x14:dxf>
          </x14:cfRule>
          <x14:cfRule type="cellIs" priority="37" operator="equal" id="{9E0F5C0F-E361-814F-92DC-0808EF468FBE}">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4" operator="equal" id="{51EA147F-52FF-7E4C-86CF-D190CEBB062C}">
            <xm:f>'INTERNAL REFERENCES'!$D$16</xm:f>
            <x14:dxf>
              <font>
                <color rgb="FF9C5700"/>
              </font>
              <fill>
                <patternFill>
                  <bgColor rgb="FFFFEB9C"/>
                </patternFill>
              </fill>
            </x14:dxf>
          </x14:cfRule>
          <x14:cfRule type="cellIs" priority="45" operator="equal" id="{636DDEFE-32BE-8546-9AA9-502FEEA38298}">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7" operator="equal" id="{F2A6DF5A-A2C2-C448-A22F-4149DEDD2610}">
            <xm:f>'INTERNAL REFERENCES'!$B$4</xm:f>
            <x14:dxf>
              <font>
                <color rgb="FF006100"/>
              </font>
              <fill>
                <patternFill>
                  <bgColor rgb="FFC6EFCE"/>
                </patternFill>
              </fill>
            </x14:dxf>
          </x14:cfRule>
          <x14:cfRule type="cellIs" priority="68" operator="equal" id="{29FDBB14-31DA-8B4F-A0D2-B22C88A51DE4}">
            <xm:f>'INTERNAL REFERENCES'!$B$5</xm:f>
            <x14:dxf>
              <font>
                <color rgb="FF9C5700"/>
              </font>
              <fill>
                <patternFill>
                  <bgColor rgb="FFFFEB9C"/>
                </patternFill>
              </fill>
            </x14:dxf>
          </x14:cfRule>
          <x14:cfRule type="cellIs" priority="69" operator="equal" id="{51AA15C0-F6A1-CC4E-B754-9CDA31C2674E}">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1" operator="equal" id="{7491DE97-53A2-3344-92DB-089B86E7C147}">
            <xm:f>'INTERNAL REFERENCES'!$B$4</xm:f>
            <x14:dxf>
              <font>
                <color rgb="FF006100"/>
              </font>
              <fill>
                <patternFill>
                  <bgColor rgb="FFC6EFCE"/>
                </patternFill>
              </fill>
            </x14:dxf>
          </x14:cfRule>
          <x14:cfRule type="cellIs" priority="52" operator="equal" id="{5AC3C525-213D-6746-ADA4-1AE57ED3B716}">
            <xm:f>'INTERNAL REFERENCES'!$B$5</xm:f>
            <x14:dxf>
              <font>
                <color rgb="FF9C5700"/>
              </font>
              <fill>
                <patternFill>
                  <bgColor rgb="FFFFEB9C"/>
                </patternFill>
              </fill>
            </x14:dxf>
          </x14:cfRule>
          <x14:cfRule type="cellIs" priority="53" operator="equal" id="{126BACE8-6474-D440-B98D-75946D463FA7}">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0" operator="equal" id="{F0157BD1-C3BD-8946-B841-B1773E911211}">
            <xm:f>'INTERNAL REFERENCES'!$D$23</xm:f>
            <x14:dxf>
              <font>
                <color rgb="FF9C5700"/>
              </font>
              <fill>
                <patternFill>
                  <bgColor rgb="FFFFEB9C"/>
                </patternFill>
              </fill>
            </x14:dxf>
          </x14:cfRule>
          <x14:cfRule type="cellIs" priority="41" operator="equal" id="{5A4FBFD6-E17B-B544-9A0B-366B07CBC0C3}">
            <xm:f>'INTERNAL REFERENCES'!$D$22</xm:f>
            <x14:dxf>
              <font>
                <color rgb="FF006100"/>
              </font>
              <fill>
                <patternFill>
                  <bgColor rgb="FFC6EFCE"/>
                </patternFill>
              </fill>
            </x14:dxf>
          </x14:cfRule>
          <x14:cfRule type="cellIs" priority="42" operator="equal" id="{4755A5AB-2AAA-F548-92CF-A0A2D3DD50ED}">
            <xm:f>'INTERNAL REFERENCES'!$D$21</xm:f>
            <x14:dxf>
              <font>
                <color rgb="FF006100"/>
              </font>
              <fill>
                <patternFill>
                  <bgColor rgb="FFC6EFCE"/>
                </patternFill>
              </fill>
            </x14:dxf>
          </x14:cfRule>
          <x14:cfRule type="cellIs" priority="43" operator="equal" id="{EBE913AA-CE2B-8C42-9EA2-1B698806E2A7}">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6" operator="equal" id="{9819419C-E613-764C-A63F-7F06B043394E}">
            <xm:f>'INTERNAL REFERENCES'!$B$4</xm:f>
            <x14:dxf>
              <font>
                <color rgb="FF006100"/>
              </font>
              <fill>
                <patternFill>
                  <bgColor rgb="FFC6EFCE"/>
                </patternFill>
              </fill>
            </x14:dxf>
          </x14:cfRule>
          <x14:cfRule type="cellIs" priority="47" operator="equal" id="{DE0A5126-63D2-3A4D-AFF6-343702AEED80}">
            <xm:f>'INTERNAL REFERENCES'!$B$5</xm:f>
            <x14:dxf>
              <font>
                <color rgb="FF9C5700"/>
              </font>
              <fill>
                <patternFill>
                  <bgColor rgb="FFFFEB9C"/>
                </patternFill>
              </fill>
            </x14:dxf>
          </x14:cfRule>
          <x14:cfRule type="cellIs" priority="48" operator="equal" id="{D053FA17-3C66-EC43-B102-2A5CAA0FFBB3}">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0" operator="equal" id="{2ABED06C-EC82-4C47-82B0-A8EFA9DE3480}">
            <xm:f>'INTERNAL REFERENCES'!$B$4</xm:f>
            <x14:dxf>
              <font>
                <color rgb="FF006100"/>
              </font>
              <fill>
                <patternFill>
                  <bgColor rgb="FFC6EFCE"/>
                </patternFill>
              </fill>
            </x14:dxf>
          </x14:cfRule>
          <x14:cfRule type="cellIs" priority="31" operator="equal" id="{EB3F9AF1-C81A-4A03-BD83-75F6557B1B37}">
            <xm:f>'INTERNAL REFERENCES'!$B$5</xm:f>
            <x14:dxf>
              <font>
                <color rgb="FF9C5700"/>
              </font>
              <fill>
                <patternFill>
                  <bgColor rgb="FFFFEB9C"/>
                </patternFill>
              </fill>
            </x14:dxf>
          </x14:cfRule>
          <x14:cfRule type="cellIs" priority="32" operator="equal" id="{D8069128-88FC-4FC9-94E8-C74C28C9D317}">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8" operator="equal" id="{2707E170-6C01-4E86-B562-31EC57FAD469}">
            <xm:f>'INTERNAL REFERENCES'!$B$4</xm:f>
            <x14:dxf>
              <font>
                <color rgb="FF006100"/>
              </font>
              <fill>
                <patternFill>
                  <bgColor rgb="FFC6EFCE"/>
                </patternFill>
              </fill>
            </x14:dxf>
          </x14:cfRule>
          <x14:cfRule type="cellIs" priority="19" operator="equal" id="{9C4E2791-0F5D-4E67-B8FE-DF4D86D37A97}">
            <xm:f>'INTERNAL REFERENCES'!$B$5</xm:f>
            <x14:dxf>
              <font>
                <color rgb="FF9C5700"/>
              </font>
              <fill>
                <patternFill>
                  <bgColor rgb="FFFFEB9C"/>
                </patternFill>
              </fill>
            </x14:dxf>
          </x14:cfRule>
          <x14:cfRule type="cellIs" priority="20" operator="equal" id="{CB8BC76B-E5C2-451F-90C7-9A5683901AAB}">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EC951215-7AC4-6842-BB98-799D8C17510A}">
          <x14:formula1>
            <xm:f>'INTERNAL REFERENCES'!$D$21:$D$25</xm:f>
          </x14:formula1>
          <xm:sqref>J5</xm:sqref>
        </x14:dataValidation>
        <x14:dataValidation type="list" allowBlank="1" showInputMessage="1" showErrorMessage="1" xr:uid="{2CAF7356-9362-C94A-8D97-FA86D098FF0A}">
          <x14:formula1>
            <xm:f>'INTERNAL REFERENCES'!$B$20:$B$21</xm:f>
          </x14:formula1>
          <xm:sqref>D12</xm:sqref>
        </x14:dataValidation>
        <x14:dataValidation type="list" allowBlank="1" showInputMessage="1" showErrorMessage="1" xr:uid="{47AB6184-D6AC-F547-ABFD-E1739D2FBF11}">
          <x14:formula1>
            <xm:f>'INTERNAL REFERENCES'!$B$20:$B$24</xm:f>
          </x14:formula1>
          <xm:sqref>D10:D11</xm:sqref>
        </x14:dataValidation>
        <x14:dataValidation type="list" allowBlank="1" showInputMessage="1" showErrorMessage="1" xr:uid="{8FE9EDD0-E2F6-E942-977A-39C96357DB64}">
          <x14:formula1>
            <xm:f>'INTERNAL REFERENCES'!$D$1:$D$15</xm:f>
          </x14:formula1>
          <xm:sqref>C16:C26</xm:sqref>
        </x14:dataValidation>
        <x14:dataValidation type="list" allowBlank="1" showInputMessage="1" showErrorMessage="1" xr:uid="{5A1B94A3-DD71-F143-9A8B-3C34BDB1BE60}">
          <x14:formula1>
            <xm:f>'INTERNAL REFERENCES'!$A$1:$A$36</xm:f>
          </x14:formula1>
          <xm:sqref>H5</xm:sqref>
        </x14:dataValidation>
        <x14:dataValidation type="list" allowBlank="1" showInputMessage="1" showErrorMessage="1" xr:uid="{32536872-C181-CB45-BC83-A8FD922062F7}">
          <x14:formula1>
            <xm:f>'INTERNAL REFERENCES'!$C$19:$C$33</xm:f>
          </x14:formula1>
          <xm:sqref>E3</xm:sqref>
        </x14:dataValidation>
        <x14:dataValidation type="list" allowBlank="1" showInputMessage="1" showErrorMessage="1" xr:uid="{F32F2C31-E640-F249-815A-6CFCF3ABF997}">
          <x14:formula1>
            <xm:f>'INTERNAL REFERENCES'!$C$14:$C$18</xm:f>
          </x14:formula1>
          <xm:sqref>D5:D7</xm:sqref>
        </x14:dataValidation>
        <x14:dataValidation type="list" allowBlank="1" showInputMessage="1" showErrorMessage="1" xr:uid="{2B30442C-5395-2E42-B71B-FDA221F8F2F5}">
          <x14:formula1>
            <xm:f>'INTERNAL REFERENCES'!$C$34:$C$55</xm:f>
          </x14:formula1>
          <xm:sqref>D13</xm:sqref>
        </x14:dataValidation>
        <x14:dataValidation type="list" allowBlank="1" showInputMessage="1" showErrorMessage="1" xr:uid="{6855124D-8558-6548-8907-99BFE43C3D9F}">
          <x14:formula1>
            <xm:f>'INTERNAL REFERENCES'!$B$24:$B$27</xm:f>
          </x14:formula1>
          <xm:sqref>I10:I15</xm:sqref>
        </x14:dataValidation>
        <x14:dataValidation type="list" allowBlank="1" showInputMessage="1" showErrorMessage="1" xr:uid="{161EFCE7-BD38-9A43-B945-7EDEA9D5E617}">
          <x14:formula1>
            <xm:f>'INTERNAL REFERENCES'!$D$14:$D$20</xm:f>
          </x14:formula1>
          <xm:sqref>H10:H14 J10:J15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D83C-8C68-2747-8A7F-795B09AF9020}">
  <sheetPr codeName="Hoja10"/>
  <dimension ref="A1:AO148"/>
  <sheetViews>
    <sheetView topLeftCell="C1" zoomScale="140" zoomScaleNormal="140" workbookViewId="0">
      <selection activeCell="J5" sqref="J5"/>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3</v>
      </c>
      <c r="E1" s="194"/>
      <c r="F1" s="311" t="str">
        <f>+'0. MASTER'!G11</f>
        <v>RISK OF LACK OF STAKEHOLDER CONSULTATION, PARTICIPATION AND CONSENT</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t="str">
        <f>+'0. MASTER'!C11</f>
        <v>Stakeholder Engagement</v>
      </c>
      <c r="D2" s="290"/>
      <c r="E2" s="179" t="s">
        <v>161</v>
      </c>
      <c r="F2" s="180" t="s">
        <v>114</v>
      </c>
      <c r="G2" s="181" t="s">
        <v>200</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100</v>
      </c>
      <c r="F3" s="113"/>
      <c r="G3" s="18" t="s">
        <v>155</v>
      </c>
      <c r="H3" s="143">
        <v>45618</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28" t="s">
        <v>160</v>
      </c>
      <c r="F4" s="113" t="s">
        <v>148</v>
      </c>
      <c r="G4" s="117" t="str">
        <f>+'0. MASTER'!H11</f>
        <v>QUARTERLY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5</v>
      </c>
      <c r="E5" s="122"/>
      <c r="F5" s="114" t="str">
        <f>IF(D5*D6&lt;5,"LOW", IF(D5*D6&lt;10,"MEDIUM", IF(D5*D6&lt;16,"HIGH", "VERY HIGH")))</f>
        <v>VERY HIGH</v>
      </c>
      <c r="G5" s="119" t="s">
        <v>143</v>
      </c>
      <c r="H5" s="136" t="s">
        <v>7</v>
      </c>
      <c r="I5" s="120" t="s">
        <v>159</v>
      </c>
      <c r="J5" s="137" t="s">
        <v>146</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5</v>
      </c>
      <c r="E6" s="123"/>
      <c r="F6" s="158" t="s">
        <v>296</v>
      </c>
      <c r="G6" s="115" t="s">
        <v>116</v>
      </c>
      <c r="H6" s="163">
        <f>MID(H5,1,FIND(" ",H5)-1)/MID('0. MASTER'!D4,1,FIND(" ",'0. MASTER'!D4)-1)</f>
        <v>0.1388888888888889</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t="str">
        <f>C2</f>
        <v>Stakeholder Engagement</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2">
        <v>3.1</v>
      </c>
      <c r="C10" s="31" t="s">
        <v>249</v>
      </c>
      <c r="D10" s="132" t="s">
        <v>132</v>
      </c>
      <c r="E10" s="92" t="str">
        <f>IF(D10="YES","CONTINUE ANSWERING","SEE GUIDANCE")</f>
        <v>SEE GUIDANCE</v>
      </c>
      <c r="F10" s="291" t="s">
        <v>255</v>
      </c>
      <c r="G10" s="292"/>
      <c r="H10" s="138"/>
      <c r="I10" s="271"/>
      <c r="J10" s="273"/>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02">
        <v>3.2</v>
      </c>
      <c r="C11" s="31" t="s">
        <v>250</v>
      </c>
      <c r="D11" s="132" t="s">
        <v>2</v>
      </c>
      <c r="E11" s="92" t="str">
        <f>IF(D11="YES","CONTINUE ANSWERING","SEE GUIDANCE")</f>
        <v>CONTINUE ANSWERING</v>
      </c>
      <c r="F11" s="291" t="s">
        <v>256</v>
      </c>
      <c r="G11" s="292"/>
      <c r="H11" s="138"/>
      <c r="I11" s="271"/>
      <c r="J11" s="273"/>
      <c r="K11" s="166"/>
      <c r="L11" s="299"/>
      <c r="M11" s="300"/>
      <c r="N11" s="32"/>
      <c r="O11" s="32"/>
      <c r="P11" s="24"/>
      <c r="Q11" s="24"/>
      <c r="R11" s="24"/>
      <c r="S11" s="24"/>
      <c r="T11" s="24"/>
      <c r="U11" s="24"/>
      <c r="V11" s="24"/>
      <c r="W11" s="15"/>
      <c r="X11" s="15"/>
      <c r="Y11" s="15"/>
      <c r="Z11" s="15"/>
      <c r="AA11" s="15"/>
      <c r="AB11" s="15"/>
      <c r="AC11" s="15"/>
      <c r="AD11" s="15"/>
      <c r="AE11" s="15"/>
      <c r="AF11" s="15"/>
      <c r="AG11" s="15"/>
      <c r="AH11" s="15"/>
      <c r="AI11" s="15"/>
      <c r="AJ11" s="15"/>
      <c r="AK11" s="15"/>
      <c r="AL11" s="15"/>
      <c r="AM11" s="15"/>
      <c r="AN11" s="15"/>
      <c r="AO11" s="15"/>
    </row>
    <row r="12" spans="1:41" ht="66" customHeight="1" thickBot="1">
      <c r="A12" s="108" t="s">
        <v>45</v>
      </c>
      <c r="B12" s="202">
        <v>3.3</v>
      </c>
      <c r="C12" s="31" t="s">
        <v>251</v>
      </c>
      <c r="D12" s="132" t="s">
        <v>2</v>
      </c>
      <c r="E12" s="92" t="str">
        <f>IF(D12="YES","CONTINUE ANSWERING","SEE GUIDANCE")</f>
        <v>CONTINUE ANSWERING</v>
      </c>
      <c r="F12" s="291" t="s">
        <v>257</v>
      </c>
      <c r="G12" s="292"/>
      <c r="H12" s="138"/>
      <c r="I12" s="271"/>
      <c r="J12" s="273"/>
      <c r="K12" s="166"/>
      <c r="L12" s="299"/>
      <c r="M12" s="300"/>
      <c r="N12" s="32"/>
      <c r="O12" s="32"/>
      <c r="P12" s="24"/>
      <c r="Q12" s="24"/>
      <c r="R12" s="24"/>
      <c r="S12" s="24"/>
      <c r="T12" s="24"/>
      <c r="U12" s="24"/>
      <c r="V12" s="24"/>
      <c r="W12" s="15"/>
      <c r="X12" s="15"/>
      <c r="Y12" s="15"/>
      <c r="Z12" s="15"/>
      <c r="AA12" s="15"/>
      <c r="AB12" s="15"/>
      <c r="AC12" s="15"/>
      <c r="AD12" s="15"/>
      <c r="AE12" s="15"/>
      <c r="AF12" s="15"/>
      <c r="AG12" s="15"/>
      <c r="AH12" s="15"/>
      <c r="AI12" s="15"/>
      <c r="AJ12" s="15"/>
      <c r="AK12" s="15"/>
      <c r="AL12" s="15"/>
      <c r="AM12" s="15"/>
      <c r="AN12" s="15"/>
      <c r="AO12" s="15"/>
    </row>
    <row r="13" spans="1:41" ht="66" customHeight="1" thickBot="1">
      <c r="A13" s="108" t="s">
        <v>46</v>
      </c>
      <c r="B13" s="202">
        <v>3.4</v>
      </c>
      <c r="C13" s="31" t="s">
        <v>252</v>
      </c>
      <c r="D13" s="132" t="s">
        <v>2</v>
      </c>
      <c r="E13" s="92" t="str">
        <f>IF(D13="NO","CONTINUE ANSWERING","SEE GUIDANCE")</f>
        <v>SEE GUIDANCE</v>
      </c>
      <c r="F13" s="291" t="s">
        <v>396</v>
      </c>
      <c r="G13" s="292"/>
      <c r="H13" s="138"/>
      <c r="I13" s="271"/>
      <c r="J13" s="273"/>
      <c r="K13" s="166"/>
      <c r="L13" s="299"/>
      <c r="M13" s="300"/>
      <c r="N13" s="32"/>
      <c r="O13" s="32"/>
      <c r="P13" s="24"/>
      <c r="Q13" s="24"/>
      <c r="R13" s="24"/>
      <c r="S13" s="24"/>
      <c r="T13" s="24"/>
      <c r="U13" s="24"/>
      <c r="V13" s="24"/>
      <c r="W13" s="15"/>
      <c r="X13" s="15"/>
      <c r="Y13" s="15"/>
      <c r="Z13" s="15"/>
      <c r="AA13" s="15"/>
      <c r="AB13" s="15"/>
      <c r="AC13" s="15"/>
      <c r="AD13" s="15"/>
      <c r="AE13" s="15"/>
      <c r="AF13" s="15"/>
      <c r="AG13" s="15"/>
      <c r="AH13" s="15"/>
      <c r="AI13" s="15"/>
      <c r="AJ13" s="15"/>
      <c r="AK13" s="15"/>
      <c r="AL13" s="15"/>
      <c r="AM13" s="15"/>
      <c r="AN13" s="15"/>
      <c r="AO13" s="15"/>
    </row>
    <row r="14" spans="1:41" ht="66" customHeight="1" thickBot="1">
      <c r="A14" s="108" t="s">
        <v>47</v>
      </c>
      <c r="B14" s="202">
        <v>3.5</v>
      </c>
      <c r="C14" s="31" t="s">
        <v>253</v>
      </c>
      <c r="D14" s="132" t="s">
        <v>1</v>
      </c>
      <c r="E14" s="92" t="str">
        <f t="shared" ref="E14" si="0">IF(D14="YES","CONTINUE ANSWERING","SEE GUIDANCE")</f>
        <v>SEE GUIDANCE</v>
      </c>
      <c r="F14" s="291" t="s">
        <v>258</v>
      </c>
      <c r="G14" s="292"/>
      <c r="H14" s="138"/>
      <c r="I14" s="271"/>
      <c r="J14" s="273"/>
      <c r="K14" s="166"/>
      <c r="L14" s="299"/>
      <c r="M14" s="300"/>
      <c r="N14" s="32"/>
      <c r="O14" s="32"/>
      <c r="P14" s="24"/>
      <c r="Q14" s="24"/>
      <c r="R14" s="24"/>
      <c r="S14" s="24"/>
      <c r="T14" s="24"/>
      <c r="U14" s="24"/>
      <c r="V14" s="24"/>
      <c r="W14" s="24"/>
      <c r="X14" s="24"/>
      <c r="Y14" s="24"/>
      <c r="Z14" s="24"/>
      <c r="AA14" s="24"/>
      <c r="AB14" s="24"/>
      <c r="AC14" s="15"/>
      <c r="AD14" s="15"/>
      <c r="AE14" s="15"/>
      <c r="AF14" s="15"/>
      <c r="AG14" s="15"/>
      <c r="AH14" s="15"/>
      <c r="AI14" s="15"/>
      <c r="AJ14" s="15"/>
      <c r="AK14" s="15"/>
      <c r="AL14" s="15"/>
      <c r="AM14" s="15"/>
      <c r="AN14" s="15"/>
      <c r="AO14" s="15"/>
    </row>
    <row r="15" spans="1:41" ht="66" customHeight="1" thickBot="1">
      <c r="A15" s="108" t="s">
        <v>48</v>
      </c>
      <c r="B15" s="202">
        <v>3.6</v>
      </c>
      <c r="C15" s="31" t="s">
        <v>254</v>
      </c>
      <c r="D15" s="132" t="s">
        <v>1</v>
      </c>
      <c r="E15" s="92" t="str">
        <f>IF(D15="YES","END THE MONITORING","SEE GUIDANCE")</f>
        <v>SEE GUIDANCE</v>
      </c>
      <c r="F15" s="291" t="s">
        <v>397</v>
      </c>
      <c r="G15" s="292"/>
      <c r="H15" s="138"/>
      <c r="I15" s="271"/>
      <c r="J15" s="273"/>
      <c r="K15" s="166"/>
      <c r="L15" s="299"/>
      <c r="M15" s="300"/>
      <c r="N15" s="32"/>
      <c r="O15" s="32"/>
      <c r="P15" s="24"/>
      <c r="Q15" s="24"/>
      <c r="R15" s="24"/>
      <c r="S15" s="24"/>
      <c r="T15" s="24"/>
      <c r="U15" s="24"/>
      <c r="V15" s="24"/>
      <c r="W15" s="24"/>
      <c r="X15" s="24"/>
      <c r="Y15" s="24"/>
      <c r="Z15" s="24"/>
      <c r="AA15" s="24"/>
      <c r="AB15" s="24"/>
      <c r="AC15" s="15"/>
      <c r="AD15" s="15"/>
      <c r="AE15" s="15"/>
      <c r="AF15" s="15"/>
      <c r="AG15" s="15"/>
      <c r="AH15" s="15"/>
      <c r="AI15" s="15"/>
      <c r="AJ15" s="15"/>
      <c r="AK15" s="15"/>
      <c r="AL15" s="15"/>
      <c r="AM15" s="15"/>
      <c r="AN15" s="15"/>
      <c r="AO15" s="15"/>
    </row>
    <row r="16" spans="1:41" ht="66" customHeight="1" thickBot="1">
      <c r="A16" s="108" t="s">
        <v>49</v>
      </c>
      <c r="B16" s="87"/>
      <c r="C16" s="88"/>
      <c r="D16" s="132"/>
      <c r="E16" s="204"/>
      <c r="F16" s="291"/>
      <c r="G16" s="292"/>
      <c r="H16" s="138"/>
      <c r="I16" s="271"/>
      <c r="J16" s="273"/>
      <c r="K16" s="166"/>
      <c r="L16" s="299"/>
      <c r="M16" s="300"/>
      <c r="N16" s="32"/>
      <c r="O16" s="32"/>
      <c r="P16" s="24"/>
      <c r="Q16" s="24"/>
      <c r="R16" s="24"/>
      <c r="S16" s="24"/>
      <c r="T16" s="24"/>
      <c r="U16" s="24"/>
      <c r="V16" s="24"/>
      <c r="W16" s="24"/>
      <c r="X16" s="24"/>
      <c r="Y16" s="24"/>
      <c r="Z16" s="24"/>
      <c r="AA16" s="24"/>
      <c r="AB16" s="24"/>
      <c r="AC16" s="15"/>
      <c r="AD16" s="15"/>
      <c r="AE16" s="15"/>
      <c r="AF16" s="15"/>
      <c r="AG16" s="15"/>
      <c r="AH16" s="15"/>
      <c r="AI16" s="15"/>
      <c r="AJ16" s="15"/>
      <c r="AK16" s="15"/>
      <c r="AL16" s="15"/>
      <c r="AM16" s="15"/>
      <c r="AN16" s="15"/>
      <c r="AO16" s="15"/>
    </row>
    <row r="17" spans="1:41" ht="66" customHeight="1" thickBot="1">
      <c r="A17" s="108" t="s">
        <v>225</v>
      </c>
      <c r="B17" s="87"/>
      <c r="C17" s="88"/>
      <c r="D17" s="132"/>
      <c r="E17" s="204"/>
      <c r="F17" s="291"/>
      <c r="G17" s="292"/>
      <c r="H17" s="138"/>
      <c r="I17" s="271"/>
      <c r="J17" s="273"/>
      <c r="K17" s="166"/>
      <c r="L17" s="299"/>
      <c r="M17" s="300"/>
      <c r="N17" s="32"/>
      <c r="O17" s="32"/>
      <c r="P17" s="24"/>
      <c r="Q17" s="24"/>
      <c r="R17" s="24"/>
      <c r="S17" s="24"/>
      <c r="T17" s="24"/>
      <c r="U17" s="24"/>
      <c r="V17" s="24"/>
      <c r="W17" s="24"/>
      <c r="X17" s="24"/>
      <c r="Y17" s="24"/>
      <c r="Z17" s="24"/>
      <c r="AA17" s="24"/>
      <c r="AB17" s="24"/>
      <c r="AC17" s="15"/>
      <c r="AD17" s="15"/>
      <c r="AE17" s="15"/>
      <c r="AF17" s="15"/>
      <c r="AG17" s="15"/>
      <c r="AH17" s="15"/>
      <c r="AI17" s="15"/>
      <c r="AJ17" s="15"/>
      <c r="AK17" s="15"/>
      <c r="AL17" s="15"/>
      <c r="AM17" s="15"/>
      <c r="AN17" s="15"/>
      <c r="AO17" s="15"/>
    </row>
    <row r="18" spans="1:41" ht="66" customHeight="1" thickBot="1">
      <c r="A18" s="108" t="s">
        <v>50</v>
      </c>
      <c r="B18" s="52"/>
      <c r="C18" s="47"/>
      <c r="D18" s="269"/>
      <c r="E18" s="91"/>
      <c r="F18" s="76"/>
      <c r="G18" s="54"/>
      <c r="H18" s="140"/>
      <c r="I18" s="272"/>
      <c r="J18" s="274"/>
      <c r="K18" s="167"/>
      <c r="L18" s="301"/>
      <c r="M18" s="302"/>
      <c r="N18" s="32"/>
      <c r="O18" s="32"/>
      <c r="P18" s="24"/>
      <c r="Q18" s="24"/>
      <c r="R18" s="24"/>
      <c r="S18" s="24"/>
      <c r="T18" s="24"/>
      <c r="U18" s="24"/>
      <c r="V18" s="24"/>
      <c r="W18" s="24"/>
      <c r="X18" s="24"/>
      <c r="Y18" s="24"/>
      <c r="Z18" s="24"/>
      <c r="AA18" s="24"/>
      <c r="AB18" s="24"/>
      <c r="AC18" s="15"/>
      <c r="AD18" s="15"/>
      <c r="AE18" s="15"/>
      <c r="AF18" s="15"/>
      <c r="AG18" s="15"/>
      <c r="AH18" s="15"/>
      <c r="AI18" s="15"/>
      <c r="AJ18" s="15"/>
      <c r="AK18" s="15"/>
      <c r="AL18" s="15"/>
      <c r="AM18" s="15"/>
      <c r="AN18" s="15"/>
      <c r="AO18" s="15"/>
    </row>
    <row r="19" spans="1:41" ht="52" customHeight="1" thickBot="1">
      <c r="A19" s="108" t="s">
        <v>51</v>
      </c>
      <c r="B19" s="51"/>
      <c r="C19" s="28"/>
      <c r="D19" s="148"/>
      <c r="E19" s="38"/>
      <c r="F19" s="75"/>
      <c r="G19" s="37"/>
      <c r="H19" s="150"/>
      <c r="I19" s="144"/>
      <c r="J19" s="168"/>
      <c r="K19" s="219"/>
      <c r="L19" s="303"/>
      <c r="M19" s="304"/>
      <c r="N19" s="32"/>
      <c r="O19" s="24"/>
      <c r="P19" s="24"/>
      <c r="Q19" s="24"/>
      <c r="R19" s="24"/>
      <c r="S19" s="24"/>
      <c r="T19" s="24"/>
      <c r="U19" s="24"/>
      <c r="V19" s="24"/>
      <c r="W19" s="24"/>
      <c r="X19" s="24"/>
      <c r="Y19" s="24"/>
      <c r="Z19" s="24"/>
      <c r="AA19" s="24"/>
      <c r="AB19" s="24"/>
      <c r="AC19" s="15"/>
      <c r="AD19" s="15"/>
      <c r="AE19" s="15"/>
      <c r="AF19" s="15"/>
      <c r="AG19" s="15"/>
      <c r="AH19" s="15"/>
      <c r="AI19" s="15"/>
      <c r="AJ19" s="15"/>
      <c r="AK19" s="15"/>
      <c r="AL19" s="15"/>
      <c r="AM19" s="15"/>
      <c r="AN19" s="15"/>
      <c r="AO19" s="15"/>
    </row>
    <row r="20" spans="1:41" ht="52" customHeight="1" thickBot="1">
      <c r="A20" s="108" t="s">
        <v>52</v>
      </c>
      <c r="B20" s="51"/>
      <c r="C20" s="28"/>
      <c r="D20" s="148"/>
      <c r="E20" s="38"/>
      <c r="F20" s="75"/>
      <c r="G20" s="37"/>
      <c r="H20" s="151"/>
      <c r="I20" s="145"/>
      <c r="J20" s="145"/>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53</v>
      </c>
      <c r="B21" s="51"/>
      <c r="C21" s="28"/>
      <c r="D21" s="148"/>
      <c r="E21" s="38"/>
      <c r="F21" s="75"/>
      <c r="G21" s="37"/>
      <c r="H21" s="151"/>
      <c r="I21" s="145"/>
      <c r="J21" s="145"/>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226</v>
      </c>
      <c r="B22" s="51"/>
      <c r="C22" s="28"/>
      <c r="D22" s="148"/>
      <c r="E22" s="38"/>
      <c r="F22" s="75"/>
      <c r="G22" s="37"/>
      <c r="H22" s="151"/>
      <c r="I22" s="145"/>
      <c r="J22" s="145"/>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227</v>
      </c>
      <c r="B23" s="51"/>
      <c r="C23" s="28"/>
      <c r="D23" s="148"/>
      <c r="E23" s="38"/>
      <c r="F23" s="75"/>
      <c r="G23" s="37"/>
      <c r="H23" s="151"/>
      <c r="I23" s="145"/>
      <c r="J23" s="145"/>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228</v>
      </c>
      <c r="B24" s="51"/>
      <c r="C24" s="28"/>
      <c r="D24" s="148"/>
      <c r="E24" s="38"/>
      <c r="F24" s="75"/>
      <c r="G24" s="37"/>
      <c r="H24" s="151"/>
      <c r="I24" s="145"/>
      <c r="J24" s="145"/>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229</v>
      </c>
      <c r="B25" s="51"/>
      <c r="C25" s="28"/>
      <c r="D25" s="148"/>
      <c r="E25" s="38"/>
      <c r="F25" s="75"/>
      <c r="G25" s="37"/>
      <c r="H25" s="151"/>
      <c r="I25" s="145"/>
      <c r="J25" s="145"/>
      <c r="K25" s="220"/>
      <c r="L25" s="305"/>
      <c r="M25" s="306"/>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230</v>
      </c>
      <c r="B26" s="51"/>
      <c r="C26" s="28"/>
      <c r="D26" s="148"/>
      <c r="E26" s="38"/>
      <c r="F26" s="75"/>
      <c r="G26" s="37"/>
      <c r="H26" s="151"/>
      <c r="I26" s="145"/>
      <c r="J26" s="145"/>
      <c r="K26" s="220"/>
      <c r="L26" s="305"/>
      <c r="M26" s="306"/>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108" t="s">
        <v>231</v>
      </c>
      <c r="B27" s="51"/>
      <c r="C27" s="28"/>
      <c r="D27" s="148"/>
      <c r="E27" s="38"/>
      <c r="F27" s="75"/>
      <c r="G27" s="37"/>
      <c r="H27" s="151"/>
      <c r="I27" s="145"/>
      <c r="J27" s="145"/>
      <c r="K27" s="220"/>
      <c r="L27" s="305"/>
      <c r="M27" s="306"/>
      <c r="N27" s="32"/>
      <c r="O27" s="24"/>
      <c r="P27" s="24"/>
      <c r="Q27" s="24"/>
      <c r="R27" s="24"/>
      <c r="S27" s="24"/>
      <c r="T27" s="24"/>
      <c r="U27" s="24"/>
      <c r="V27" s="24"/>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108" t="s">
        <v>232</v>
      </c>
      <c r="B28" s="51"/>
      <c r="C28" s="28"/>
      <c r="D28" s="148"/>
      <c r="E28" s="38"/>
      <c r="F28" s="75"/>
      <c r="G28" s="37"/>
      <c r="H28" s="151"/>
      <c r="I28" s="145"/>
      <c r="J28" s="145"/>
      <c r="K28" s="220"/>
      <c r="L28" s="307"/>
      <c r="M28" s="308"/>
      <c r="N28" s="32"/>
      <c r="O28" s="24"/>
      <c r="P28" s="24"/>
      <c r="Q28" s="24"/>
      <c r="R28" s="24"/>
      <c r="S28" s="24"/>
      <c r="T28" s="24"/>
      <c r="U28" s="24"/>
      <c r="V28" s="24"/>
      <c r="W28" s="15"/>
      <c r="X28" s="15"/>
      <c r="Y28" s="15"/>
      <c r="Z28" s="15"/>
      <c r="AA28" s="15"/>
      <c r="AB28" s="15"/>
      <c r="AC28" s="15"/>
      <c r="AD28" s="15"/>
      <c r="AE28" s="15"/>
      <c r="AF28" s="15"/>
      <c r="AG28" s="15"/>
      <c r="AH28" s="15"/>
      <c r="AI28" s="15"/>
      <c r="AJ28" s="15"/>
      <c r="AK28" s="15"/>
      <c r="AL28" s="15"/>
      <c r="AM28" s="15"/>
      <c r="AN28" s="15"/>
      <c r="AO28" s="15"/>
    </row>
    <row r="29" spans="1:41" ht="52" customHeight="1" thickBot="1">
      <c r="A29" s="108" t="s">
        <v>233</v>
      </c>
      <c r="B29" s="52"/>
      <c r="C29" s="47"/>
      <c r="D29" s="149"/>
      <c r="E29" s="74"/>
      <c r="F29" s="76"/>
      <c r="G29" s="54"/>
      <c r="H29" s="152"/>
      <c r="I29" s="146"/>
      <c r="J29" s="146"/>
      <c r="K29" s="221"/>
      <c r="L29" s="309"/>
      <c r="M29" s="310"/>
      <c r="N29" s="32"/>
      <c r="O29" s="24"/>
      <c r="P29" s="24"/>
      <c r="Q29" s="24"/>
      <c r="R29" s="24"/>
      <c r="S29" s="24"/>
      <c r="T29" s="24"/>
      <c r="U29" s="24"/>
      <c r="V29" s="24"/>
      <c r="W29" s="15"/>
      <c r="X29" s="15"/>
      <c r="Y29" s="15"/>
      <c r="Z29" s="15"/>
      <c r="AA29" s="15"/>
      <c r="AB29" s="15"/>
      <c r="AC29" s="15"/>
      <c r="AD29" s="15"/>
      <c r="AE29" s="15"/>
      <c r="AF29" s="15"/>
      <c r="AG29" s="15"/>
      <c r="AH29" s="15"/>
      <c r="AI29" s="15"/>
      <c r="AJ29" s="15"/>
      <c r="AK29" s="15"/>
      <c r="AL29" s="15"/>
      <c r="AM29" s="15"/>
      <c r="AN29" s="15"/>
      <c r="AO29" s="15"/>
    </row>
    <row r="30" spans="1:41" ht="52" customHeight="1" thickBot="1">
      <c r="A30" s="25"/>
      <c r="B30" s="26"/>
      <c r="C30" s="27"/>
      <c r="D30" s="56"/>
      <c r="E30" s="19"/>
      <c r="F30" s="43"/>
      <c r="G30" s="19"/>
      <c r="H30" s="19"/>
      <c r="I30" s="19"/>
      <c r="J30" s="19"/>
      <c r="K30" s="19"/>
      <c r="L30" s="19"/>
      <c r="M30" s="19"/>
      <c r="N30" s="33"/>
      <c r="O30" s="33"/>
      <c r="P30" s="33"/>
      <c r="Q30" s="33"/>
      <c r="R30" s="33"/>
      <c r="S30" s="33"/>
      <c r="T30" s="33"/>
      <c r="U30" s="33"/>
      <c r="V30" s="33"/>
      <c r="W30" s="15"/>
      <c r="X30" s="15"/>
      <c r="Y30" s="15"/>
      <c r="Z30" s="15"/>
      <c r="AA30" s="15"/>
      <c r="AB30" s="15"/>
      <c r="AC30" s="15"/>
      <c r="AD30" s="15"/>
      <c r="AE30" s="15"/>
      <c r="AF30" s="15"/>
      <c r="AG30" s="15"/>
      <c r="AH30" s="15"/>
      <c r="AI30" s="15"/>
      <c r="AJ30" s="15"/>
      <c r="AK30" s="15"/>
      <c r="AL30" s="15"/>
      <c r="AM30" s="15"/>
      <c r="AN30" s="15"/>
      <c r="AO30" s="15"/>
    </row>
    <row r="31" spans="1:41" ht="52" customHeight="1" thickBot="1">
      <c r="A31" s="25"/>
      <c r="B31" s="62"/>
      <c r="C31" s="63"/>
      <c r="D31" s="64"/>
      <c r="E31" s="4"/>
      <c r="F31" s="65"/>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4"/>
      <c r="C32" s="4"/>
      <c r="D32" s="4"/>
      <c r="E32" s="4"/>
      <c r="F32" s="4"/>
      <c r="G32" s="4"/>
      <c r="H32" s="4"/>
      <c r="I32" s="4"/>
      <c r="J32" s="4"/>
      <c r="K32" s="4"/>
      <c r="L32" s="4"/>
      <c r="M32" s="4"/>
      <c r="N32" s="4"/>
      <c r="O32" s="4"/>
      <c r="P32" s="4"/>
      <c r="Q32" s="4"/>
      <c r="R32" s="4"/>
      <c r="S32" s="4"/>
      <c r="T32" s="4"/>
      <c r="U32" s="4"/>
      <c r="V32" s="4"/>
      <c r="W32" s="15"/>
      <c r="X32" s="15"/>
      <c r="Y32" s="15"/>
      <c r="Z32" s="15"/>
      <c r="AA32" s="15"/>
      <c r="AB32" s="15"/>
      <c r="AC32" s="15"/>
      <c r="AD32" s="15"/>
      <c r="AE32" s="15"/>
      <c r="AF32" s="15"/>
      <c r="AG32" s="15"/>
      <c r="AH32" s="15"/>
      <c r="AI32" s="15"/>
      <c r="AJ32" s="15"/>
      <c r="AK32" s="15"/>
      <c r="AL32" s="15"/>
      <c r="AM32" s="15"/>
      <c r="AN32" s="15"/>
      <c r="AO32" s="15"/>
    </row>
    <row r="33" spans="1:41">
      <c r="A33" s="13"/>
      <c r="B33" s="4"/>
      <c r="C33" s="4"/>
      <c r="D33" s="4"/>
      <c r="E33" s="4"/>
      <c r="F33" s="4"/>
      <c r="G33" s="4"/>
      <c r="H33" s="4"/>
      <c r="I33" s="4"/>
      <c r="J33" s="4"/>
      <c r="K33" s="4"/>
      <c r="L33" s="4"/>
      <c r="M33" s="4"/>
      <c r="N33" s="4"/>
      <c r="O33" s="4"/>
      <c r="P33" s="4"/>
      <c r="Q33" s="4"/>
      <c r="R33" s="4"/>
      <c r="S33" s="4"/>
      <c r="T33" s="4"/>
      <c r="U33" s="4"/>
      <c r="V33" s="4"/>
      <c r="W33" s="15"/>
      <c r="X33" s="15"/>
      <c r="Y33" s="15"/>
      <c r="Z33" s="15"/>
      <c r="AA33" s="15"/>
      <c r="AB33" s="15"/>
      <c r="AC33" s="15"/>
      <c r="AD33" s="15"/>
      <c r="AE33" s="15"/>
      <c r="AF33" s="15"/>
      <c r="AG33" s="15"/>
      <c r="AH33" s="15"/>
      <c r="AI33" s="15"/>
      <c r="AJ33" s="15"/>
      <c r="AK33" s="15"/>
      <c r="AL33" s="15"/>
      <c r="AM33" s="15"/>
      <c r="AN33" s="15"/>
      <c r="AO33" s="15"/>
    </row>
    <row r="34" spans="1:41">
      <c r="A34" s="13"/>
      <c r="B34" s="4"/>
      <c r="C34" s="4"/>
      <c r="D34" s="4"/>
      <c r="E34" s="4"/>
      <c r="F34" s="4"/>
      <c r="G34" s="4"/>
      <c r="H34" s="4"/>
      <c r="I34" s="4"/>
      <c r="J34" s="4"/>
      <c r="K34" s="4"/>
      <c r="L34" s="4"/>
      <c r="M34" s="4"/>
      <c r="N34" s="4"/>
      <c r="O34" s="4"/>
      <c r="P34" s="4"/>
      <c r="Q34" s="4"/>
      <c r="R34" s="4"/>
      <c r="S34" s="4"/>
      <c r="T34" s="4"/>
      <c r="U34" s="4"/>
      <c r="V34" s="4"/>
      <c r="W34" s="15"/>
      <c r="X34" s="15"/>
      <c r="Y34" s="15"/>
      <c r="Z34" s="15"/>
      <c r="AA34" s="15"/>
      <c r="AB34" s="15"/>
      <c r="AC34" s="15"/>
      <c r="AD34" s="15"/>
      <c r="AE34" s="15"/>
      <c r="AF34" s="15"/>
      <c r="AG34" s="15"/>
      <c r="AH34" s="15"/>
      <c r="AI34" s="15"/>
      <c r="AJ34" s="15"/>
      <c r="AK34" s="15"/>
      <c r="AL34" s="15"/>
      <c r="AM34" s="15"/>
      <c r="AN34" s="15"/>
      <c r="AO34" s="15"/>
    </row>
    <row r="35" spans="1:41">
      <c r="A35" s="13"/>
      <c r="B35" s="13"/>
      <c r="C35" s="13"/>
      <c r="D35" s="13"/>
      <c r="E35" s="13"/>
      <c r="F35" s="13"/>
      <c r="G35" s="13"/>
      <c r="H35" s="13"/>
      <c r="I35" s="13"/>
      <c r="J35" s="13"/>
      <c r="K35" s="13"/>
      <c r="L35" s="13"/>
      <c r="M35" s="13"/>
      <c r="N35" s="13"/>
      <c r="O35" s="13"/>
      <c r="P35" s="13"/>
      <c r="Q35" s="13"/>
      <c r="R35" s="13"/>
      <c r="S35" s="13"/>
      <c r="T35" s="13"/>
      <c r="U35" s="13"/>
      <c r="V35" s="13"/>
      <c r="W35" s="15"/>
      <c r="X35" s="15"/>
      <c r="Y35" s="15"/>
      <c r="Z35" s="15"/>
      <c r="AA35" s="15"/>
      <c r="AB35" s="15"/>
      <c r="AC35" s="15"/>
      <c r="AD35" s="15"/>
      <c r="AE35" s="15"/>
      <c r="AF35" s="15"/>
      <c r="AG35" s="15"/>
      <c r="AH35" s="15"/>
      <c r="AI35" s="15"/>
      <c r="AJ35" s="15"/>
      <c r="AK35" s="15"/>
      <c r="AL35" s="15"/>
      <c r="AM35" s="15"/>
      <c r="AN35" s="15"/>
      <c r="AO35" s="15"/>
    </row>
    <row r="36" spans="1:41">
      <c r="A36" s="13"/>
      <c r="B36" s="13"/>
      <c r="C36" s="13"/>
      <c r="D36" s="13"/>
      <c r="E36" s="13"/>
      <c r="F36" s="13"/>
      <c r="G36" s="13"/>
      <c r="H36" s="13"/>
      <c r="I36" s="13"/>
      <c r="J36" s="13"/>
      <c r="K36" s="13"/>
      <c r="L36" s="13"/>
      <c r="M36" s="13"/>
      <c r="N36" s="13"/>
      <c r="O36" s="13"/>
      <c r="P36" s="13"/>
      <c r="Q36" s="13"/>
      <c r="R36" s="13"/>
      <c r="S36" s="13"/>
      <c r="T36" s="13"/>
      <c r="U36" s="13"/>
      <c r="V36" s="13"/>
      <c r="W36" s="15"/>
      <c r="X36" s="15"/>
      <c r="Y36" s="15"/>
      <c r="Z36" s="15"/>
      <c r="AA36" s="15"/>
      <c r="AB36" s="15"/>
      <c r="AC36" s="15"/>
      <c r="AD36" s="15"/>
      <c r="AE36" s="15"/>
      <c r="AF36" s="15"/>
      <c r="AG36" s="15"/>
      <c r="AH36" s="15"/>
      <c r="AI36" s="15"/>
      <c r="AJ36" s="15"/>
      <c r="AK36" s="15"/>
      <c r="AL36" s="15"/>
      <c r="AM36" s="15"/>
      <c r="AN36" s="15"/>
      <c r="AO36" s="15"/>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c r="A147" s="13"/>
      <c r="B147" s="13"/>
      <c r="C147" s="13"/>
      <c r="D147" s="13"/>
      <c r="E147" s="13"/>
      <c r="F147" s="13"/>
      <c r="G147" s="13"/>
      <c r="H147" s="13"/>
      <c r="I147" s="13"/>
      <c r="J147" s="13"/>
      <c r="K147" s="13"/>
      <c r="L147" s="13"/>
      <c r="M147" s="13"/>
      <c r="N147" s="13"/>
      <c r="O147" s="13"/>
      <c r="P147" s="13"/>
      <c r="Q147" s="13"/>
      <c r="R147" s="13"/>
      <c r="S147" s="13"/>
      <c r="T147" s="13"/>
      <c r="U147" s="13"/>
      <c r="V147" s="13"/>
      <c r="W147" s="13"/>
    </row>
    <row r="148" spans="1:23">
      <c r="A148" s="13"/>
      <c r="B148" s="13"/>
      <c r="C148" s="13"/>
      <c r="D148" s="13"/>
      <c r="E148" s="13"/>
      <c r="F148" s="13"/>
      <c r="G148" s="13"/>
      <c r="H148" s="13"/>
      <c r="I148" s="13"/>
      <c r="J148" s="13"/>
      <c r="K148" s="13"/>
      <c r="L148" s="13"/>
      <c r="M148" s="13"/>
      <c r="N148" s="13"/>
      <c r="O148" s="13"/>
      <c r="P148" s="13"/>
      <c r="Q148" s="13"/>
      <c r="R148" s="13"/>
      <c r="S148" s="13"/>
      <c r="T148" s="13"/>
      <c r="U148" s="13"/>
      <c r="V148" s="13"/>
      <c r="W148" s="13"/>
    </row>
  </sheetData>
  <sheetProtection selectLockedCells="1"/>
  <mergeCells count="32">
    <mergeCell ref="L25:M25"/>
    <mergeCell ref="L26:M26"/>
    <mergeCell ref="L27:M27"/>
    <mergeCell ref="L28:M28"/>
    <mergeCell ref="L29:M29"/>
    <mergeCell ref="L20:M20"/>
    <mergeCell ref="L21:M21"/>
    <mergeCell ref="L22:M22"/>
    <mergeCell ref="L23:M23"/>
    <mergeCell ref="L24:M24"/>
    <mergeCell ref="L15:M15"/>
    <mergeCell ref="L16:M16"/>
    <mergeCell ref="L17:M17"/>
    <mergeCell ref="L18:M18"/>
    <mergeCell ref="L19:M19"/>
    <mergeCell ref="L10:M10"/>
    <mergeCell ref="L11:M11"/>
    <mergeCell ref="L12:M12"/>
    <mergeCell ref="L13:M13"/>
    <mergeCell ref="L14:M14"/>
    <mergeCell ref="F17:G17"/>
    <mergeCell ref="F1:G1"/>
    <mergeCell ref="C2:D2"/>
    <mergeCell ref="F8:G8"/>
    <mergeCell ref="F9:G9"/>
    <mergeCell ref="F10:G10"/>
    <mergeCell ref="F11:G11"/>
    <mergeCell ref="F12:G12"/>
    <mergeCell ref="F13:G13"/>
    <mergeCell ref="F14:G14"/>
    <mergeCell ref="F15:G15"/>
    <mergeCell ref="F16:G16"/>
  </mergeCells>
  <conditionalFormatting sqref="D4:D9 G5:G7 F7:F31 H8:H9 E9 D18:D31">
    <cfRule type="cellIs" dxfId="569" priority="76" operator="equal">
      <formula>"NO"</formula>
    </cfRule>
    <cfRule type="cellIs" dxfId="568" priority="77" operator="equal">
      <formula>"YES"</formula>
    </cfRule>
  </conditionalFormatting>
  <conditionalFormatting sqref="D10:D14 D16">
    <cfRule type="cellIs" dxfId="567" priority="58" operator="equal">
      <formula>"NOT YET APPLICABLE"</formula>
    </cfRule>
    <cfRule type="cellIs" dxfId="566" priority="66" operator="equal">
      <formula>"NO"</formula>
    </cfRule>
    <cfRule type="cellIs" dxfId="565" priority="67" operator="equal">
      <formula>"YES"</formula>
    </cfRule>
  </conditionalFormatting>
  <conditionalFormatting sqref="D17">
    <cfRule type="cellIs" dxfId="564" priority="64" operator="equal">
      <formula>"YES"</formula>
    </cfRule>
    <cfRule type="cellIs" dxfId="563" priority="65" operator="equal">
      <formula>"NO"</formula>
    </cfRule>
  </conditionalFormatting>
  <conditionalFormatting sqref="E10:E14 E16:E17">
    <cfRule type="cellIs" dxfId="562" priority="62" operator="equal">
      <formula>"SEE GUIDANCE"</formula>
    </cfRule>
  </conditionalFormatting>
  <conditionalFormatting sqref="E10:E14 E16:E17">
    <cfRule type="cellIs" dxfId="561" priority="57" operator="equal">
      <formula>"CONTINUE ANSWERING"</formula>
    </cfRule>
  </conditionalFormatting>
  <conditionalFormatting sqref="F2">
    <cfRule type="cellIs" dxfId="560" priority="39" operator="equal">
      <formula>"NO"</formula>
    </cfRule>
    <cfRule type="cellIs" dxfId="559" priority="40" operator="equal">
      <formula>"YES"</formula>
    </cfRule>
  </conditionalFormatting>
  <conditionalFormatting sqref="I3">
    <cfRule type="cellIs" dxfId="558" priority="71" operator="equal">
      <formula>"NO"</formula>
    </cfRule>
    <cfRule type="cellIs" dxfId="557" priority="72" operator="equal">
      <formula>"YES"</formula>
    </cfRule>
  </conditionalFormatting>
  <conditionalFormatting sqref="I9">
    <cfRule type="cellIs" dxfId="556" priority="55" operator="equal">
      <formula>"NO"</formula>
    </cfRule>
    <cfRule type="cellIs" dxfId="555" priority="56" operator="equal">
      <formula>"YES"</formula>
    </cfRule>
  </conditionalFormatting>
  <conditionalFormatting sqref="J8:J9">
    <cfRule type="cellIs" dxfId="554" priority="50" operator="equal">
      <formula>"NO"</formula>
    </cfRule>
    <cfRule type="cellIs" dxfId="553" priority="51" operator="equal">
      <formula>"YES"</formula>
    </cfRule>
  </conditionalFormatting>
  <conditionalFormatting sqref="F5">
    <cfRule type="cellIs" dxfId="552" priority="34" operator="equal">
      <formula>"NO"</formula>
    </cfRule>
    <cfRule type="cellIs" dxfId="551" priority="35" operator="equal">
      <formula>"YES"</formula>
    </cfRule>
  </conditionalFormatting>
  <conditionalFormatting sqref="F5">
    <cfRule type="cellIs" dxfId="550" priority="24" operator="equal">
      <formula>"VERY HIGH"</formula>
    </cfRule>
    <cfRule type="cellIs" dxfId="549" priority="25" operator="equal">
      <formula>"HIGH"</formula>
    </cfRule>
    <cfRule type="cellIs" dxfId="548" priority="26" operator="equal">
      <formula>"HIGH"</formula>
    </cfRule>
    <cfRule type="cellIs" dxfId="547" priority="27" operator="equal">
      <formula>"HIGH"</formula>
    </cfRule>
    <cfRule type="cellIs" dxfId="546" priority="28" operator="equal">
      <formula>"HIGH"</formula>
    </cfRule>
    <cfRule type="cellIs" dxfId="545" priority="29" operator="equal">
      <formula>"MEDIUM"</formula>
    </cfRule>
    <cfRule type="cellIs" dxfId="544" priority="30" operator="equal">
      <formula>"LOW"</formula>
    </cfRule>
  </conditionalFormatting>
  <conditionalFormatting sqref="I4">
    <cfRule type="cellIs" dxfId="543" priority="22" operator="equal">
      <formula>"NO"</formula>
    </cfRule>
    <cfRule type="cellIs" dxfId="542" priority="23" operator="equal">
      <formula>"YES"</formula>
    </cfRule>
  </conditionalFormatting>
  <conditionalFormatting sqref="I4">
    <cfRule type="cellIs" dxfId="541" priority="12" operator="equal">
      <formula>"VERY HIGH"</formula>
    </cfRule>
    <cfRule type="cellIs" dxfId="540" priority="13" operator="equal">
      <formula>"HIGH"</formula>
    </cfRule>
    <cfRule type="cellIs" dxfId="539" priority="14" operator="equal">
      <formula>"HIGH"</formula>
    </cfRule>
    <cfRule type="cellIs" dxfId="538" priority="15" operator="equal">
      <formula>"HIGH"</formula>
    </cfRule>
    <cfRule type="cellIs" dxfId="537" priority="16" operator="equal">
      <formula>"HIGH"</formula>
    </cfRule>
    <cfRule type="cellIs" dxfId="536" priority="17" operator="equal">
      <formula>"MEDIUM"</formula>
    </cfRule>
    <cfRule type="cellIs" dxfId="535" priority="18" operator="equal">
      <formula>"LOW"</formula>
    </cfRule>
  </conditionalFormatting>
  <conditionalFormatting sqref="H10:H29">
    <cfRule type="cellIs" dxfId="534" priority="11" operator="equal">
      <formula>"Immediately"</formula>
    </cfRule>
  </conditionalFormatting>
  <conditionalFormatting sqref="J10:J29">
    <cfRule type="cellIs" dxfId="533" priority="10" operator="equal">
      <formula>"Immediately"</formula>
    </cfRule>
  </conditionalFormatting>
  <conditionalFormatting sqref="F6">
    <cfRule type="cellIs" dxfId="532" priority="6" operator="equal">
      <formula>"NO"</formula>
    </cfRule>
    <cfRule type="cellIs" dxfId="531" priority="7" operator="equal">
      <formula>"YES"</formula>
    </cfRule>
  </conditionalFormatting>
  <conditionalFormatting sqref="D13">
    <cfRule type="cellIs" dxfId="530" priority="5" operator="equal">
      <formula>"NO"</formula>
    </cfRule>
  </conditionalFormatting>
  <conditionalFormatting sqref="D15">
    <cfRule type="cellIs" dxfId="529" priority="3" operator="equal">
      <formula>"NO"</formula>
    </cfRule>
    <cfRule type="cellIs" dxfId="528" priority="4" operator="equal">
      <formula>"YES"</formula>
    </cfRule>
  </conditionalFormatting>
  <conditionalFormatting sqref="E15">
    <cfRule type="cellIs" dxfId="527" priority="1" operator="equal">
      <formula>"END THE MONITORING"</formula>
    </cfRule>
    <cfRule type="cellIs" dxfId="526" priority="2" operator="equal">
      <formula>"SEE GUIDANCE"</formula>
    </cfRule>
  </conditionalFormatting>
  <dataValidations count="1">
    <dataValidation type="list" allowBlank="1" showInputMessage="1" showErrorMessage="1" sqref="D17 D15" xr:uid="{31B36A75-F42D-CF43-BFD3-7F0A7ED95A08}">
      <formula1>"YES,NO"</formula1>
    </dataValidation>
  </dataValidations>
  <pageMargins left="0.7" right="0.7" top="0.75" bottom="0.75" header="0.3" footer="0.3"/>
  <ignoredErrors>
    <ignoredError sqref="E13 E15"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0]!Hoja10.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9218" r:id="rId4" name="Button 2">
              <controlPr defaultSize="0" print="0" autoFill="0" autoPict="0" macro="[0]!Hoja10.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73" operator="equal" id="{867D78EA-DB61-E54C-9A54-7299A1C9ED47}">
            <xm:f>'INTERNAL REFERENCES'!$B$4</xm:f>
            <x14:dxf>
              <font>
                <color rgb="FF006100"/>
              </font>
              <fill>
                <patternFill>
                  <bgColor rgb="FFC6EFCE"/>
                </patternFill>
              </fill>
            </x14:dxf>
          </x14:cfRule>
          <x14:cfRule type="cellIs" priority="74" operator="equal" id="{C2461A7A-FADD-E547-9FB5-8CAED9F9B527}">
            <xm:f>'INTERNAL REFERENCES'!$B$5</xm:f>
            <x14:dxf>
              <font>
                <color rgb="FF9C5700"/>
              </font>
              <fill>
                <patternFill>
                  <bgColor rgb="FFFFEB9C"/>
                </patternFill>
              </fill>
            </x14:dxf>
          </x14:cfRule>
          <x14:cfRule type="cellIs" priority="75" operator="equal" id="{848CDCDC-0754-C146-97BC-03094B9DF5E0}">
            <xm:f>'INTERNAL REFERENCES'!$B$6</xm:f>
            <x14:dxf>
              <font>
                <color rgb="FF9C0006"/>
              </font>
              <fill>
                <patternFill>
                  <bgColor rgb="FFFFC7CE"/>
                </patternFill>
              </fill>
            </x14:dxf>
          </x14:cfRule>
          <xm:sqref>D4:D9 G5:G7 F7:F31 H8:H9 E9 D18:D31</xm:sqref>
        </x14:conditionalFormatting>
        <x14:conditionalFormatting xmlns:xm="http://schemas.microsoft.com/office/excel/2006/main">
          <x14:cfRule type="cellIs" priority="36" operator="equal" id="{8F4C6439-E528-1249-9AA7-00C66AFAFF37}">
            <xm:f>'INTERNAL REFERENCES'!$B$4</xm:f>
            <x14:dxf>
              <font>
                <color rgb="FF006100"/>
              </font>
              <fill>
                <patternFill>
                  <bgColor rgb="FFC6EFCE"/>
                </patternFill>
              </fill>
            </x14:dxf>
          </x14:cfRule>
          <x14:cfRule type="cellIs" priority="37" operator="equal" id="{232CBBE2-3EA9-6D42-9F4A-BCBDBF2F4A7B}">
            <xm:f>'INTERNAL REFERENCES'!$B$5</xm:f>
            <x14:dxf>
              <font>
                <color rgb="FF9C5700"/>
              </font>
              <fill>
                <patternFill>
                  <bgColor rgb="FFFFEB9C"/>
                </patternFill>
              </fill>
            </x14:dxf>
          </x14:cfRule>
          <x14:cfRule type="cellIs" priority="38" operator="equal" id="{96FC2EAD-7352-754B-9823-7A21D08DF234}">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B21D4F28-DCD4-C74D-A3EF-F315383827EE}">
            <xm:f>'INTERNAL REFERENCES'!$D$16</xm:f>
            <x14:dxf>
              <font>
                <color rgb="FF9C5700"/>
              </font>
              <fill>
                <patternFill>
                  <bgColor rgb="FFFFEB9C"/>
                </patternFill>
              </fill>
            </x14:dxf>
          </x14:cfRule>
          <x14:cfRule type="cellIs" priority="46" operator="equal" id="{CEDA3315-A039-034A-A29E-6E0A629BDA6D}">
            <xm:f>'INTERNAL REFERENCES'!$D$15</xm:f>
            <x14:dxf>
              <font>
                <color rgb="FF9C5700"/>
              </font>
              <fill>
                <patternFill>
                  <bgColor rgb="FFFFEB9C"/>
                </patternFill>
              </fill>
            </x14:dxf>
          </x14:cfRule>
          <xm:sqref>H10:H18 J10:J18</xm:sqref>
        </x14:conditionalFormatting>
        <x14:conditionalFormatting xmlns:xm="http://schemas.microsoft.com/office/excel/2006/main">
          <x14:cfRule type="cellIs" priority="68" operator="equal" id="{25B2A796-D817-4346-84AC-E54B9D1CB0B5}">
            <xm:f>'INTERNAL REFERENCES'!$B$4</xm:f>
            <x14:dxf>
              <font>
                <color rgb="FF006100"/>
              </font>
              <fill>
                <patternFill>
                  <bgColor rgb="FFC6EFCE"/>
                </patternFill>
              </fill>
            </x14:dxf>
          </x14:cfRule>
          <x14:cfRule type="cellIs" priority="69" operator="equal" id="{EB58F43B-82FD-F040-9E93-5C8B08822A03}">
            <xm:f>'INTERNAL REFERENCES'!$B$5</xm:f>
            <x14:dxf>
              <font>
                <color rgb="FF9C5700"/>
              </font>
              <fill>
                <patternFill>
                  <bgColor rgb="FFFFEB9C"/>
                </patternFill>
              </fill>
            </x14:dxf>
          </x14:cfRule>
          <x14:cfRule type="cellIs" priority="70" operator="equal" id="{9DE49A9B-C154-4845-8159-7798F01F1D51}">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C96636EE-972A-1645-9D1C-397103F8F741}">
            <xm:f>'INTERNAL REFERENCES'!$B$4</xm:f>
            <x14:dxf>
              <font>
                <color rgb="FF006100"/>
              </font>
              <fill>
                <patternFill>
                  <bgColor rgb="FFC6EFCE"/>
                </patternFill>
              </fill>
            </x14:dxf>
          </x14:cfRule>
          <x14:cfRule type="cellIs" priority="53" operator="equal" id="{A635C516-84AE-E542-A1C0-11C29C4DD148}">
            <xm:f>'INTERNAL REFERENCES'!$B$5</xm:f>
            <x14:dxf>
              <font>
                <color rgb="FF9C5700"/>
              </font>
              <fill>
                <patternFill>
                  <bgColor rgb="FFFFEB9C"/>
                </patternFill>
              </fill>
            </x14:dxf>
          </x14:cfRule>
          <x14:cfRule type="cellIs" priority="54" operator="equal" id="{816E15AF-B556-4644-8DD5-98C157495567}">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C93098E2-B4DC-0945-803D-C83C716F8CC3}">
            <xm:f>'INTERNAL REFERENCES'!$D$23</xm:f>
            <x14:dxf>
              <font>
                <color rgb="FF9C5700"/>
              </font>
              <fill>
                <patternFill>
                  <bgColor rgb="FFFFEB9C"/>
                </patternFill>
              </fill>
            </x14:dxf>
          </x14:cfRule>
          <x14:cfRule type="cellIs" priority="42" operator="equal" id="{E01FDA3C-5224-2342-B1D8-19AAE265BC0D}">
            <xm:f>'INTERNAL REFERENCES'!$D$22</xm:f>
            <x14:dxf>
              <font>
                <color rgb="FF006100"/>
              </font>
              <fill>
                <patternFill>
                  <bgColor rgb="FFC6EFCE"/>
                </patternFill>
              </fill>
            </x14:dxf>
          </x14:cfRule>
          <x14:cfRule type="cellIs" priority="43" operator="equal" id="{0AD58677-3909-FC44-9589-1FE453468538}">
            <xm:f>'INTERNAL REFERENCES'!$D$21</xm:f>
            <x14:dxf>
              <font>
                <color rgb="FF006100"/>
              </font>
              <fill>
                <patternFill>
                  <bgColor rgb="FFC6EFCE"/>
                </patternFill>
              </fill>
            </x14:dxf>
          </x14:cfRule>
          <x14:cfRule type="cellIs" priority="44" operator="equal" id="{612242D4-D817-5841-B4A2-65BC6024E92F}">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6BE723FA-D0C6-5E4F-AD5C-3BC2FDCAFE36}">
            <xm:f>'INTERNAL REFERENCES'!$B$4</xm:f>
            <x14:dxf>
              <font>
                <color rgb="FF006100"/>
              </font>
              <fill>
                <patternFill>
                  <bgColor rgb="FFC6EFCE"/>
                </patternFill>
              </fill>
            </x14:dxf>
          </x14:cfRule>
          <x14:cfRule type="cellIs" priority="48" operator="equal" id="{1252FD39-8824-FC4D-A203-E6F2678AAAE7}">
            <xm:f>'INTERNAL REFERENCES'!$B$5</xm:f>
            <x14:dxf>
              <font>
                <color rgb="FF9C5700"/>
              </font>
              <fill>
                <patternFill>
                  <bgColor rgb="FFFFEB9C"/>
                </patternFill>
              </fill>
            </x14:dxf>
          </x14:cfRule>
          <x14:cfRule type="cellIs" priority="49" operator="equal" id="{090C4865-E849-F247-A9C4-4BCCCCF16227}">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0AF2530B-A34E-4CB3-A142-4ACD0ACC4782}">
            <xm:f>'INTERNAL REFERENCES'!$B$4</xm:f>
            <x14:dxf>
              <font>
                <color rgb="FF006100"/>
              </font>
              <fill>
                <patternFill>
                  <bgColor rgb="FFC6EFCE"/>
                </patternFill>
              </fill>
            </x14:dxf>
          </x14:cfRule>
          <x14:cfRule type="cellIs" priority="32" operator="equal" id="{7AE3C32C-A489-4D24-8637-6D7E16A331A5}">
            <xm:f>'INTERNAL REFERENCES'!$B$5</xm:f>
            <x14:dxf>
              <font>
                <color rgb="FF9C5700"/>
              </font>
              <fill>
                <patternFill>
                  <bgColor rgb="FFFFEB9C"/>
                </patternFill>
              </fill>
            </x14:dxf>
          </x14:cfRule>
          <x14:cfRule type="cellIs" priority="33" operator="equal" id="{82753777-E229-435F-A4C6-8CEF8F84A401}">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8DD69D6F-DD1F-402D-91BD-F1AAED4F84CB}">
            <xm:f>'INTERNAL REFERENCES'!$B$4</xm:f>
            <x14:dxf>
              <font>
                <color rgb="FF006100"/>
              </font>
              <fill>
                <patternFill>
                  <bgColor rgb="FFC6EFCE"/>
                </patternFill>
              </fill>
            </x14:dxf>
          </x14:cfRule>
          <x14:cfRule type="cellIs" priority="20" operator="equal" id="{15139F20-D230-47CC-9528-F5E8A83C31C5}">
            <xm:f>'INTERNAL REFERENCES'!$B$5</xm:f>
            <x14:dxf>
              <font>
                <color rgb="FF9C5700"/>
              </font>
              <fill>
                <patternFill>
                  <bgColor rgb="FFFFEB9C"/>
                </patternFill>
              </fill>
            </x14:dxf>
          </x14:cfRule>
          <x14:cfRule type="cellIs" priority="21" operator="equal" id="{1B6410D1-C45D-44AB-9EF8-EB8CAE3DEBC8}">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A883E4F-D004-A240-9448-F7788D8DC0BF}">
          <x14:formula1>
            <xm:f>'INTERNAL REFERENCES'!$C$14:$C$18</xm:f>
          </x14:formula1>
          <xm:sqref>D5:D7</xm:sqref>
        </x14:dataValidation>
        <x14:dataValidation type="list" allowBlank="1" showInputMessage="1" showErrorMessage="1" xr:uid="{648EC9A4-8B12-E740-8C58-869DD46F017D}">
          <x14:formula1>
            <xm:f>'INTERNAL REFERENCES'!$C$19:$C$33</xm:f>
          </x14:formula1>
          <xm:sqref>E3</xm:sqref>
        </x14:dataValidation>
        <x14:dataValidation type="list" allowBlank="1" showInputMessage="1" showErrorMessage="1" xr:uid="{B86FFE7A-CB78-C64A-974B-F67764607C20}">
          <x14:formula1>
            <xm:f>'INTERNAL REFERENCES'!$A$1:$A$36</xm:f>
          </x14:formula1>
          <xm:sqref>H5</xm:sqref>
        </x14:dataValidation>
        <x14:dataValidation type="list" allowBlank="1" showInputMessage="1" showErrorMessage="1" xr:uid="{3EEDFEAC-0065-0B43-AAFD-212FFA834FA6}">
          <x14:formula1>
            <xm:f>'INTERNAL REFERENCES'!$D$1:$D$15</xm:f>
          </x14:formula1>
          <xm:sqref>C19:C29</xm:sqref>
        </x14:dataValidation>
        <x14:dataValidation type="list" allowBlank="1" showInputMessage="1" showErrorMessage="1" xr:uid="{953927E1-0C70-9445-8447-73BE3C471309}">
          <x14:formula1>
            <xm:f>'INTERNAL REFERENCES'!$D$14:$D$20</xm:f>
          </x14:formula1>
          <xm:sqref>H10:H17 J10:J18</xm:sqref>
        </x14:dataValidation>
        <x14:dataValidation type="list" allowBlank="1" showInputMessage="1" showErrorMessage="1" xr:uid="{A6795C1B-BE97-1A46-B27E-F62A6F9B1DC3}">
          <x14:formula1>
            <xm:f>'INTERNAL REFERENCES'!$B$20:$B$23</xm:f>
          </x14:formula1>
          <xm:sqref>D16 D10:D11 D14</xm:sqref>
        </x14:dataValidation>
        <x14:dataValidation type="list" allowBlank="1" showInputMessage="1" showErrorMessage="1" xr:uid="{8C94504A-B41A-B048-8A30-FF8D1554750A}">
          <x14:formula1>
            <xm:f>'INTERNAL REFERENCES'!$B$20:$B$21</xm:f>
          </x14:formula1>
          <xm:sqref>D12:D13</xm:sqref>
        </x14:dataValidation>
        <x14:dataValidation type="list" allowBlank="1" showInputMessage="1" showErrorMessage="1" xr:uid="{9C64E11D-2690-E94F-B224-98AB0A083912}">
          <x14:formula1>
            <xm:f>'INTERNAL REFERENCES'!$B$24:$B$27</xm:f>
          </x14:formula1>
          <xm:sqref>I10:I18</xm:sqref>
        </x14:dataValidation>
        <x14:dataValidation type="list" allowBlank="1" showInputMessage="1" showErrorMessage="1" xr:uid="{A3B8A2C6-E687-3243-9BC3-67E4DC7FE627}">
          <x14:formula1>
            <xm:f>'INTERNAL REFERENCES'!$D$21:$D$25</xm:f>
          </x14:formula1>
          <xm:sqref>J5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ACF8-4AB9-5E45-BB7C-67141EC6F5D9}">
  <sheetPr codeName="Hoja11"/>
  <dimension ref="A1:AO149"/>
  <sheetViews>
    <sheetView topLeftCell="C5" zoomScale="120" zoomScaleNormal="120" workbookViewId="0">
      <selection activeCell="J10" sqref="J10"/>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4</v>
      </c>
      <c r="E1" s="194"/>
      <c r="F1" s="311" t="str">
        <f>+'0. MASTER'!G12</f>
        <v>GENDER INEQUALITY RISK</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t="str">
        <f>+'0. MASTER'!C12</f>
        <v>Gender</v>
      </c>
      <c r="D2" s="290"/>
      <c r="E2" s="179" t="s">
        <v>161</v>
      </c>
      <c r="F2" s="180" t="s">
        <v>114</v>
      </c>
      <c r="G2" s="181" t="s">
        <v>304</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102</v>
      </c>
      <c r="F3" s="113"/>
      <c r="G3" s="18" t="s">
        <v>155</v>
      </c>
      <c r="H3" s="143">
        <v>45342</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245" t="s">
        <v>160</v>
      </c>
      <c r="F4" s="113" t="s">
        <v>148</v>
      </c>
      <c r="G4" s="117" t="str">
        <f>+'0. MASTER'!H13</f>
        <v>YEARLY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4</v>
      </c>
      <c r="E5" s="122"/>
      <c r="F5" s="114" t="str">
        <f>IF(D5*D6&lt;5,"LOW", IF(D5*D6&lt;10,"MEDIUM", IF(D5*D6&lt;16,"HIGH", "VERY HIGH")))</f>
        <v>VERY HIGH</v>
      </c>
      <c r="G5" s="119" t="s">
        <v>143</v>
      </c>
      <c r="H5" s="136" t="s">
        <v>8</v>
      </c>
      <c r="I5" s="120" t="s">
        <v>159</v>
      </c>
      <c r="J5" s="137" t="s">
        <v>145</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4</v>
      </c>
      <c r="E6" s="123"/>
      <c r="F6" s="158" t="s">
        <v>296</v>
      </c>
      <c r="G6" s="115" t="s">
        <v>116</v>
      </c>
      <c r="H6" s="163">
        <f>MID(H5,1,FIND(" ",H5)-1)/MID('0. MASTER'!D4,1,FIND(" ",'0. MASTER'!D4)-1)</f>
        <v>0.16666666666666666</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t="str">
        <f>+'0. MASTER'!C12</f>
        <v>Gender</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2">
        <v>4.0999999999999996</v>
      </c>
      <c r="C10" s="31" t="s">
        <v>303</v>
      </c>
      <c r="D10" s="132" t="s">
        <v>2</v>
      </c>
      <c r="E10" s="92" t="str">
        <f>IF(D10="YES","CONTINUE ANSWERING","SEE GUIDANCE")</f>
        <v>CONTINUE ANSWERING</v>
      </c>
      <c r="F10" s="291"/>
      <c r="G10" s="292"/>
      <c r="H10" s="138" t="s">
        <v>129</v>
      </c>
      <c r="I10" s="271" t="s">
        <v>137</v>
      </c>
      <c r="J10" s="273" t="s">
        <v>129</v>
      </c>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02">
        <v>4.2</v>
      </c>
      <c r="C11" s="31" t="s">
        <v>299</v>
      </c>
      <c r="D11" s="132" t="s">
        <v>2</v>
      </c>
      <c r="E11" s="92" t="str">
        <f>IF(D11="YES","CONTINUE ANSWERING","SEE GUIDANCE")</f>
        <v>CONTINUE ANSWERING</v>
      </c>
      <c r="F11" s="291"/>
      <c r="G11" s="292"/>
      <c r="H11" s="138" t="s">
        <v>130</v>
      </c>
      <c r="I11" s="271" t="s">
        <v>138</v>
      </c>
      <c r="J11" s="273" t="s">
        <v>129</v>
      </c>
      <c r="K11" s="166"/>
      <c r="L11" s="299"/>
      <c r="M11" s="300"/>
      <c r="N11" s="32"/>
      <c r="O11" s="32"/>
      <c r="P11" s="24"/>
      <c r="Q11" s="24"/>
      <c r="R11" s="24"/>
      <c r="S11" s="24"/>
      <c r="T11" s="24"/>
      <c r="U11" s="24"/>
      <c r="V11" s="24"/>
      <c r="W11" s="15"/>
      <c r="X11" s="15"/>
      <c r="Y11" s="15"/>
      <c r="Z11" s="15"/>
      <c r="AA11" s="15"/>
      <c r="AB11" s="15"/>
      <c r="AC11" s="15"/>
      <c r="AD11" s="15"/>
      <c r="AE11" s="15"/>
      <c r="AF11" s="15"/>
      <c r="AG11" s="15"/>
      <c r="AH11" s="15"/>
      <c r="AI11" s="15"/>
      <c r="AJ11" s="15"/>
      <c r="AK11" s="15"/>
      <c r="AL11" s="15"/>
      <c r="AM11" s="15"/>
      <c r="AN11" s="15"/>
      <c r="AO11" s="15"/>
    </row>
    <row r="12" spans="1:41" ht="66" customHeight="1" thickBot="1">
      <c r="A12" s="108" t="s">
        <v>44</v>
      </c>
      <c r="B12" s="202">
        <v>4.3</v>
      </c>
      <c r="C12" s="31" t="s">
        <v>300</v>
      </c>
      <c r="D12" s="132" t="s">
        <v>132</v>
      </c>
      <c r="E12" s="92" t="str">
        <f>IF(D12="YES","CONTINUE ANSWERING","SEE GUIDANCE")</f>
        <v>SEE GUIDANCE</v>
      </c>
      <c r="F12" s="291"/>
      <c r="G12" s="292"/>
      <c r="H12" s="138" t="s">
        <v>130</v>
      </c>
      <c r="I12" s="271" t="s">
        <v>137</v>
      </c>
      <c r="J12" s="273" t="s">
        <v>130</v>
      </c>
      <c r="K12" s="166"/>
      <c r="L12" s="299"/>
      <c r="M12" s="300"/>
      <c r="N12" s="32"/>
      <c r="O12" s="32"/>
      <c r="P12" s="24"/>
      <c r="Q12" s="24"/>
      <c r="R12" s="24"/>
      <c r="S12" s="24"/>
      <c r="T12" s="24"/>
      <c r="U12" s="24"/>
      <c r="V12" s="24"/>
      <c r="W12" s="15"/>
      <c r="X12" s="15"/>
      <c r="Y12" s="15"/>
      <c r="Z12" s="15"/>
      <c r="AA12" s="15"/>
      <c r="AB12" s="15"/>
      <c r="AC12" s="15"/>
      <c r="AD12" s="15"/>
      <c r="AE12" s="15"/>
      <c r="AF12" s="15"/>
      <c r="AG12" s="15"/>
      <c r="AH12" s="15"/>
      <c r="AI12" s="15"/>
      <c r="AJ12" s="15"/>
      <c r="AK12" s="15"/>
      <c r="AL12" s="15"/>
      <c r="AM12" s="15"/>
      <c r="AN12" s="15"/>
      <c r="AO12" s="15"/>
    </row>
    <row r="13" spans="1:41" ht="66" customHeight="1" thickBot="1">
      <c r="A13" s="108" t="s">
        <v>45</v>
      </c>
      <c r="B13" s="202">
        <v>4.4000000000000004</v>
      </c>
      <c r="C13" s="31" t="s">
        <v>301</v>
      </c>
      <c r="D13" s="132" t="s">
        <v>1</v>
      </c>
      <c r="E13" s="92" t="str">
        <f>IF(D13="NO","CONTINUE ANSWERING","SEE GUIDANCE")</f>
        <v>CONTINUE ANSWERING</v>
      </c>
      <c r="F13" s="291"/>
      <c r="G13" s="292"/>
      <c r="H13" s="138" t="s">
        <v>128</v>
      </c>
      <c r="I13" s="271" t="s">
        <v>138</v>
      </c>
      <c r="J13" s="273" t="s">
        <v>127</v>
      </c>
      <c r="K13" s="166"/>
      <c r="L13" s="299"/>
      <c r="M13" s="300"/>
      <c r="N13" s="32"/>
      <c r="O13" s="32"/>
      <c r="P13" s="24"/>
      <c r="Q13" s="24"/>
      <c r="R13" s="24"/>
      <c r="S13" s="24"/>
      <c r="T13" s="24"/>
      <c r="U13" s="24"/>
      <c r="V13" s="24"/>
      <c r="W13" s="2"/>
      <c r="X13" s="2"/>
      <c r="Y13" s="2"/>
      <c r="Z13" s="2"/>
      <c r="AA13" s="2"/>
      <c r="AB13" s="15"/>
      <c r="AC13" s="15"/>
      <c r="AD13" s="15"/>
      <c r="AE13" s="15"/>
      <c r="AF13" s="15"/>
      <c r="AG13" s="15"/>
      <c r="AH13" s="15"/>
      <c r="AI13" s="15"/>
      <c r="AJ13" s="15"/>
      <c r="AK13" s="15"/>
      <c r="AL13" s="15"/>
      <c r="AM13" s="15"/>
      <c r="AN13" s="15"/>
      <c r="AO13" s="15"/>
    </row>
    <row r="14" spans="1:41" ht="66" customHeight="1" thickBot="1">
      <c r="A14" s="108" t="s">
        <v>46</v>
      </c>
      <c r="B14" s="202">
        <v>4.5</v>
      </c>
      <c r="C14" s="31" t="s">
        <v>422</v>
      </c>
      <c r="D14" s="132" t="s">
        <v>1</v>
      </c>
      <c r="E14" s="92" t="str">
        <f>IF(D14="NO","CONTINUE ANSWERING","SEE GUIDANCE")</f>
        <v>CONTINUE ANSWERING</v>
      </c>
      <c r="F14" s="291"/>
      <c r="G14" s="292"/>
      <c r="H14" s="138"/>
      <c r="I14" s="271"/>
      <c r="J14" s="273"/>
      <c r="K14" s="166"/>
      <c r="L14" s="299"/>
      <c r="M14" s="300"/>
      <c r="N14" s="32"/>
      <c r="O14" s="32"/>
      <c r="P14" s="24"/>
      <c r="Q14" s="24"/>
      <c r="R14" s="24"/>
      <c r="S14" s="24"/>
      <c r="T14" s="24"/>
      <c r="U14" s="24"/>
      <c r="V14" s="24"/>
      <c r="W14" s="2"/>
      <c r="X14" s="2"/>
      <c r="Y14" s="2"/>
      <c r="Z14" s="2"/>
      <c r="AA14" s="2"/>
      <c r="AB14" s="15"/>
      <c r="AC14" s="15"/>
      <c r="AD14" s="15"/>
      <c r="AE14" s="15"/>
      <c r="AF14" s="15"/>
      <c r="AG14" s="15"/>
      <c r="AH14" s="15"/>
      <c r="AI14" s="15"/>
      <c r="AJ14" s="15"/>
      <c r="AK14" s="15"/>
      <c r="AL14" s="15"/>
      <c r="AM14" s="15"/>
      <c r="AN14" s="15"/>
      <c r="AO14" s="15"/>
    </row>
    <row r="15" spans="1:41" ht="66" customHeight="1" thickBot="1">
      <c r="A15" s="108" t="s">
        <v>47</v>
      </c>
      <c r="B15" s="202">
        <v>4.5999999999999996</v>
      </c>
      <c r="C15" s="31" t="s">
        <v>302</v>
      </c>
      <c r="D15" s="132" t="s">
        <v>2</v>
      </c>
      <c r="E15" s="92" t="str">
        <f>IF(D15="YES","END THE MONITORING","SEE GUIDANCE")</f>
        <v>END THE MONITORING</v>
      </c>
      <c r="F15" s="291"/>
      <c r="G15" s="292"/>
      <c r="H15" s="138"/>
      <c r="I15" s="271"/>
      <c r="J15" s="273"/>
      <c r="K15" s="166"/>
      <c r="L15" s="299"/>
      <c r="M15" s="300"/>
      <c r="N15" s="32"/>
      <c r="O15" s="32"/>
      <c r="P15" s="24"/>
      <c r="Q15" s="24"/>
      <c r="R15" s="24"/>
      <c r="S15" s="24"/>
      <c r="T15" s="24"/>
      <c r="U15" s="24"/>
      <c r="V15" s="24"/>
      <c r="W15" s="2"/>
      <c r="X15" s="2"/>
      <c r="Y15" s="2"/>
      <c r="Z15" s="2"/>
      <c r="AA15" s="2"/>
      <c r="AB15" s="15"/>
      <c r="AC15" s="15"/>
      <c r="AD15" s="15"/>
      <c r="AE15" s="15"/>
      <c r="AF15" s="15"/>
      <c r="AG15" s="15"/>
      <c r="AH15" s="15"/>
      <c r="AI15" s="15"/>
      <c r="AJ15" s="15"/>
      <c r="AK15" s="15"/>
      <c r="AL15" s="15"/>
      <c r="AM15" s="15"/>
      <c r="AN15" s="15"/>
      <c r="AO15" s="15"/>
    </row>
    <row r="16" spans="1:41" ht="66" customHeight="1" thickBot="1">
      <c r="A16" s="108" t="s">
        <v>48</v>
      </c>
      <c r="B16" s="52"/>
      <c r="C16" s="47"/>
      <c r="D16" s="147"/>
      <c r="E16" s="91"/>
      <c r="F16" s="76"/>
      <c r="G16" s="54"/>
      <c r="H16" s="140"/>
      <c r="I16" s="141"/>
      <c r="J16" s="142"/>
      <c r="K16" s="166"/>
      <c r="L16" s="299"/>
      <c r="M16" s="300"/>
      <c r="N16" s="32"/>
      <c r="O16" s="32"/>
      <c r="P16" s="24"/>
      <c r="Q16" s="24"/>
      <c r="R16" s="24"/>
      <c r="S16" s="24"/>
      <c r="T16" s="24"/>
      <c r="U16" s="24"/>
      <c r="V16" s="24"/>
      <c r="W16" s="24"/>
      <c r="X16" s="24"/>
      <c r="Y16" s="24"/>
      <c r="Z16" s="24"/>
      <c r="AA16" s="24"/>
      <c r="AB16" s="15"/>
      <c r="AC16" s="15"/>
      <c r="AD16" s="15"/>
      <c r="AE16" s="15"/>
      <c r="AF16" s="15"/>
      <c r="AG16" s="15"/>
      <c r="AH16" s="15"/>
      <c r="AI16" s="15"/>
      <c r="AJ16" s="15"/>
      <c r="AK16" s="15"/>
      <c r="AL16" s="15"/>
      <c r="AM16" s="15"/>
      <c r="AN16" s="15"/>
      <c r="AO16" s="15"/>
    </row>
    <row r="17" spans="1:41" ht="52" customHeight="1" thickBot="1">
      <c r="A17" s="108" t="s">
        <v>49</v>
      </c>
      <c r="B17" s="51"/>
      <c r="C17" s="28"/>
      <c r="D17" s="148"/>
      <c r="E17" s="38"/>
      <c r="F17" s="75"/>
      <c r="G17" s="37"/>
      <c r="H17" s="153"/>
      <c r="I17" s="98"/>
      <c r="J17" s="225"/>
      <c r="K17" s="219"/>
      <c r="L17" s="303"/>
      <c r="M17" s="304"/>
      <c r="N17" s="32"/>
      <c r="O17" s="24"/>
      <c r="P17" s="24"/>
      <c r="Q17" s="24"/>
      <c r="R17" s="24"/>
      <c r="S17" s="24"/>
      <c r="T17" s="24"/>
      <c r="U17" s="24"/>
      <c r="V17" s="24"/>
      <c r="W17" s="24"/>
      <c r="X17" s="24"/>
      <c r="Y17" s="24"/>
      <c r="Z17" s="24"/>
      <c r="AA17" s="24"/>
      <c r="AB17" s="15"/>
      <c r="AC17" s="15"/>
      <c r="AD17" s="15"/>
      <c r="AE17" s="15"/>
      <c r="AF17" s="15"/>
      <c r="AG17" s="15"/>
      <c r="AH17" s="15"/>
      <c r="AI17" s="15"/>
      <c r="AJ17" s="15"/>
      <c r="AK17" s="15"/>
      <c r="AL17" s="15"/>
      <c r="AM17" s="15"/>
      <c r="AN17" s="15"/>
      <c r="AO17" s="15"/>
    </row>
    <row r="18" spans="1:41" ht="52" customHeight="1" thickBot="1">
      <c r="A18" s="108" t="s">
        <v>225</v>
      </c>
      <c r="B18" s="51"/>
      <c r="C18" s="28"/>
      <c r="D18" s="148"/>
      <c r="E18" s="38"/>
      <c r="F18" s="75"/>
      <c r="G18" s="37"/>
      <c r="H18" s="39"/>
      <c r="I18" s="40"/>
      <c r="J18" s="40"/>
      <c r="K18" s="220"/>
      <c r="L18" s="305"/>
      <c r="M18" s="306"/>
      <c r="N18" s="32"/>
      <c r="O18" s="24"/>
      <c r="P18" s="24"/>
      <c r="Q18" s="24"/>
      <c r="R18" s="24"/>
      <c r="S18" s="24"/>
      <c r="T18" s="24"/>
      <c r="U18" s="24"/>
      <c r="V18" s="24"/>
      <c r="W18" s="15"/>
      <c r="X18" s="15"/>
      <c r="Y18" s="15"/>
      <c r="Z18" s="15"/>
      <c r="AA18" s="15"/>
      <c r="AB18" s="15"/>
      <c r="AC18" s="15"/>
      <c r="AD18" s="15"/>
      <c r="AE18" s="15"/>
      <c r="AF18" s="15"/>
      <c r="AG18" s="15"/>
      <c r="AH18" s="15"/>
      <c r="AI18" s="15"/>
      <c r="AJ18" s="15"/>
      <c r="AK18" s="15"/>
      <c r="AL18" s="15"/>
      <c r="AM18" s="15"/>
      <c r="AN18" s="15"/>
      <c r="AO18" s="15"/>
    </row>
    <row r="19" spans="1:41" ht="52" customHeight="1" thickBot="1">
      <c r="A19" s="108" t="s">
        <v>50</v>
      </c>
      <c r="B19" s="51"/>
      <c r="C19" s="28"/>
      <c r="D19" s="148"/>
      <c r="E19" s="38"/>
      <c r="F19" s="75"/>
      <c r="G19" s="37"/>
      <c r="H19" s="39"/>
      <c r="I19" s="40"/>
      <c r="J19" s="40"/>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39"/>
      <c r="I20" s="40"/>
      <c r="J20" s="40"/>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39"/>
      <c r="I21" s="40"/>
      <c r="J21" s="40"/>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53</v>
      </c>
      <c r="B22" s="51"/>
      <c r="C22" s="28"/>
      <c r="D22" s="148"/>
      <c r="E22" s="38"/>
      <c r="F22" s="75"/>
      <c r="G22" s="37"/>
      <c r="H22" s="39"/>
      <c r="I22" s="40"/>
      <c r="J22" s="40"/>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226</v>
      </c>
      <c r="B23" s="51"/>
      <c r="C23" s="28"/>
      <c r="D23" s="148"/>
      <c r="E23" s="38"/>
      <c r="F23" s="75"/>
      <c r="G23" s="37"/>
      <c r="H23" s="39"/>
      <c r="I23" s="40"/>
      <c r="J23" s="40"/>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227</v>
      </c>
      <c r="B24" s="51"/>
      <c r="C24" s="28"/>
      <c r="D24" s="148"/>
      <c r="E24" s="38"/>
      <c r="F24" s="75"/>
      <c r="G24" s="37"/>
      <c r="H24" s="39"/>
      <c r="I24" s="40"/>
      <c r="J24" s="40"/>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228</v>
      </c>
      <c r="B25" s="51"/>
      <c r="C25" s="28"/>
      <c r="D25" s="148"/>
      <c r="E25" s="38"/>
      <c r="F25" s="75"/>
      <c r="G25" s="37"/>
      <c r="H25" s="39"/>
      <c r="I25" s="40"/>
      <c r="J25" s="40"/>
      <c r="K25" s="220"/>
      <c r="L25" s="305"/>
      <c r="M25" s="306"/>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229</v>
      </c>
      <c r="B26" s="51"/>
      <c r="C26" s="28"/>
      <c r="D26" s="148"/>
      <c r="E26" s="38"/>
      <c r="F26" s="75"/>
      <c r="G26" s="37"/>
      <c r="H26" s="39"/>
      <c r="I26" s="40"/>
      <c r="J26" s="40"/>
      <c r="K26" s="220"/>
      <c r="L26" s="307"/>
      <c r="M26" s="308"/>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108" t="s">
        <v>230</v>
      </c>
      <c r="B27" s="52"/>
      <c r="C27" s="47"/>
      <c r="D27" s="149"/>
      <c r="E27" s="74"/>
      <c r="F27" s="76"/>
      <c r="G27" s="54"/>
      <c r="H27" s="49"/>
      <c r="I27" s="50"/>
      <c r="J27" s="50"/>
      <c r="K27" s="221"/>
      <c r="L27" s="309"/>
      <c r="M27" s="310"/>
      <c r="N27" s="32"/>
      <c r="O27" s="24"/>
      <c r="P27" s="24"/>
      <c r="Q27" s="24"/>
      <c r="R27" s="24"/>
      <c r="S27" s="24"/>
      <c r="T27" s="24"/>
      <c r="U27" s="24"/>
      <c r="V27" s="24"/>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25"/>
      <c r="B28" s="26"/>
      <c r="C28" s="27"/>
      <c r="D28" s="56"/>
      <c r="E28" s="19"/>
      <c r="F28" s="43"/>
      <c r="G28" s="19"/>
      <c r="H28" s="19"/>
      <c r="I28" s="19"/>
      <c r="J28" s="19"/>
      <c r="K28" s="19"/>
      <c r="L28" s="19"/>
      <c r="M28" s="19"/>
      <c r="N28" s="32"/>
      <c r="O28" s="33"/>
      <c r="P28" s="33"/>
      <c r="Q28" s="33"/>
      <c r="R28" s="33"/>
      <c r="S28" s="33"/>
      <c r="T28" s="33"/>
      <c r="U28" s="33"/>
      <c r="V28" s="33"/>
      <c r="W28" s="15"/>
      <c r="X28" s="15"/>
      <c r="Y28" s="15"/>
      <c r="Z28" s="15"/>
      <c r="AA28" s="15"/>
      <c r="AB28" s="15"/>
      <c r="AC28" s="15"/>
      <c r="AD28" s="15"/>
      <c r="AE28" s="15"/>
      <c r="AF28" s="15"/>
      <c r="AG28" s="15"/>
      <c r="AH28" s="15"/>
      <c r="AI28" s="15"/>
      <c r="AJ28" s="15"/>
      <c r="AK28" s="15"/>
      <c r="AL28" s="15"/>
      <c r="AM28" s="15"/>
      <c r="AN28" s="15"/>
      <c r="AO28" s="15"/>
    </row>
    <row r="29" spans="1:41" ht="52" customHeight="1" thickBot="1">
      <c r="A29" s="25"/>
      <c r="B29" s="62"/>
      <c r="C29" s="63"/>
      <c r="D29" s="64"/>
      <c r="E29" s="4"/>
      <c r="F29" s="65"/>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ht="16.5" thickBot="1">
      <c r="A30" s="13"/>
      <c r="B30" s="4"/>
      <c r="C30" s="4"/>
      <c r="D30" s="4"/>
      <c r="E30" s="4"/>
      <c r="F30" s="4"/>
      <c r="G30" s="4"/>
      <c r="H30" s="4"/>
      <c r="I30" s="4"/>
      <c r="J30" s="4"/>
      <c r="K30" s="4"/>
      <c r="L30" s="4"/>
      <c r="M30" s="4"/>
      <c r="N30" s="32"/>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c r="A31" s="13"/>
      <c r="B31" s="4"/>
      <c r="C31" s="4"/>
      <c r="D31" s="4"/>
      <c r="E31" s="4"/>
      <c r="F31" s="4"/>
      <c r="G31" s="4"/>
      <c r="H31" s="4"/>
      <c r="I31" s="4"/>
      <c r="J31" s="4"/>
      <c r="K31" s="4"/>
      <c r="L31" s="4"/>
      <c r="M31" s="4"/>
      <c r="N31" s="33"/>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4"/>
      <c r="C32" s="4"/>
      <c r="D32" s="4"/>
      <c r="E32" s="4"/>
      <c r="F32" s="4"/>
      <c r="G32" s="4"/>
      <c r="H32" s="4"/>
      <c r="I32" s="4"/>
      <c r="J32" s="4"/>
      <c r="K32" s="4"/>
      <c r="L32" s="4"/>
      <c r="M32" s="4"/>
      <c r="N32" s="4"/>
      <c r="O32" s="4"/>
      <c r="P32" s="4"/>
      <c r="Q32" s="4"/>
      <c r="R32" s="4"/>
      <c r="S32" s="4"/>
      <c r="T32" s="4"/>
      <c r="U32" s="4"/>
      <c r="V32" s="4"/>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5"/>
      <c r="X34" s="15"/>
      <c r="Y34" s="15"/>
      <c r="Z34" s="15"/>
      <c r="AA34" s="15"/>
      <c r="AB34" s="15"/>
      <c r="AC34" s="15"/>
      <c r="AD34" s="15"/>
      <c r="AE34" s="15"/>
      <c r="AF34" s="15"/>
      <c r="AG34" s="15"/>
      <c r="AH34" s="15"/>
      <c r="AI34" s="15"/>
      <c r="AJ34" s="15"/>
      <c r="AK34" s="15"/>
      <c r="AL34" s="15"/>
      <c r="AM34" s="15"/>
      <c r="AN34" s="15"/>
      <c r="AO34" s="15"/>
    </row>
    <row r="35" spans="1:41">
      <c r="A35" s="13"/>
      <c r="B35" s="13"/>
      <c r="C35" s="13"/>
      <c r="D35" s="13"/>
      <c r="E35" s="13"/>
      <c r="F35" s="13"/>
      <c r="G35" s="13"/>
      <c r="H35" s="13"/>
      <c r="I35" s="13"/>
      <c r="J35" s="13"/>
      <c r="K35" s="13"/>
      <c r="L35" s="13"/>
      <c r="M35" s="13"/>
      <c r="N35" s="4"/>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c r="N147" s="13"/>
    </row>
    <row r="148" spans="1:23">
      <c r="N148" s="13"/>
    </row>
    <row r="149" spans="1:23">
      <c r="N149" s="13"/>
    </row>
  </sheetData>
  <sheetProtection selectLockedCells="1"/>
  <mergeCells count="28">
    <mergeCell ref="L23:M23"/>
    <mergeCell ref="L24:M24"/>
    <mergeCell ref="L25:M25"/>
    <mergeCell ref="L26:M26"/>
    <mergeCell ref="L27:M27"/>
    <mergeCell ref="L18:M18"/>
    <mergeCell ref="L19:M19"/>
    <mergeCell ref="L20:M20"/>
    <mergeCell ref="L21:M21"/>
    <mergeCell ref="L22:M22"/>
    <mergeCell ref="F12:G12"/>
    <mergeCell ref="F15:G15"/>
    <mergeCell ref="F14:G14"/>
    <mergeCell ref="F1:G1"/>
    <mergeCell ref="L17:M17"/>
    <mergeCell ref="L10:M10"/>
    <mergeCell ref="L11:M11"/>
    <mergeCell ref="L12:M12"/>
    <mergeCell ref="L14:M14"/>
    <mergeCell ref="L15:M15"/>
    <mergeCell ref="L16:M16"/>
    <mergeCell ref="F13:G13"/>
    <mergeCell ref="L13:M13"/>
    <mergeCell ref="C2:D2"/>
    <mergeCell ref="F8:G8"/>
    <mergeCell ref="F9:G9"/>
    <mergeCell ref="F10:G10"/>
    <mergeCell ref="F11:G11"/>
  </mergeCells>
  <conditionalFormatting sqref="D4:D9 G5:G7 H8:H9 E9 D16:D29 F7:F29">
    <cfRule type="cellIs" dxfId="498" priority="83" operator="equal">
      <formula>"NO"</formula>
    </cfRule>
    <cfRule type="cellIs" dxfId="497" priority="84" operator="equal">
      <formula>"YES"</formula>
    </cfRule>
  </conditionalFormatting>
  <conditionalFormatting sqref="D10:D12">
    <cfRule type="cellIs" dxfId="496" priority="65" operator="equal">
      <formula>"NOT YET APPLICABLE"</formula>
    </cfRule>
    <cfRule type="cellIs" dxfId="495" priority="73" operator="equal">
      <formula>"NO"</formula>
    </cfRule>
    <cfRule type="cellIs" dxfId="494" priority="74" operator="equal">
      <formula>"YES"</formula>
    </cfRule>
  </conditionalFormatting>
  <conditionalFormatting sqref="E10:E12">
    <cfRule type="cellIs" dxfId="493" priority="69" operator="equal">
      <formula>"SEE GUIDANCE"</formula>
    </cfRule>
  </conditionalFormatting>
  <conditionalFormatting sqref="E10:E12">
    <cfRule type="cellIs" dxfId="492" priority="64" operator="equal">
      <formula>"CONTINUE ANSWERING"</formula>
    </cfRule>
  </conditionalFormatting>
  <conditionalFormatting sqref="F2">
    <cfRule type="cellIs" dxfId="491" priority="46" operator="equal">
      <formula>"NO"</formula>
    </cfRule>
    <cfRule type="cellIs" dxfId="490" priority="47" operator="equal">
      <formula>"YES"</formula>
    </cfRule>
  </conditionalFormatting>
  <conditionalFormatting sqref="I3">
    <cfRule type="cellIs" dxfId="489" priority="78" operator="equal">
      <formula>"NO"</formula>
    </cfRule>
    <cfRule type="cellIs" dxfId="488" priority="79" operator="equal">
      <formula>"YES"</formula>
    </cfRule>
  </conditionalFormatting>
  <conditionalFormatting sqref="I9">
    <cfRule type="cellIs" dxfId="487" priority="62" operator="equal">
      <formula>"NO"</formula>
    </cfRule>
    <cfRule type="cellIs" dxfId="486" priority="63" operator="equal">
      <formula>"YES"</formula>
    </cfRule>
  </conditionalFormatting>
  <conditionalFormatting sqref="J8:J9">
    <cfRule type="cellIs" dxfId="485" priority="57" operator="equal">
      <formula>"NO"</formula>
    </cfRule>
    <cfRule type="cellIs" dxfId="484" priority="58" operator="equal">
      <formula>"YES"</formula>
    </cfRule>
  </conditionalFormatting>
  <conditionalFormatting sqref="F5">
    <cfRule type="cellIs" dxfId="483" priority="41" operator="equal">
      <formula>"NO"</formula>
    </cfRule>
    <cfRule type="cellIs" dxfId="482" priority="42" operator="equal">
      <formula>"YES"</formula>
    </cfRule>
  </conditionalFormatting>
  <conditionalFormatting sqref="F5">
    <cfRule type="cellIs" dxfId="481" priority="31" operator="equal">
      <formula>"VERY HIGH"</formula>
    </cfRule>
    <cfRule type="cellIs" dxfId="480" priority="32" operator="equal">
      <formula>"HIGH"</formula>
    </cfRule>
    <cfRule type="cellIs" dxfId="479" priority="33" operator="equal">
      <formula>"HIGH"</formula>
    </cfRule>
    <cfRule type="cellIs" dxfId="478" priority="34" operator="equal">
      <formula>"HIGH"</formula>
    </cfRule>
    <cfRule type="cellIs" dxfId="477" priority="35" operator="equal">
      <formula>"HIGH"</formula>
    </cfRule>
    <cfRule type="cellIs" dxfId="476" priority="36" operator="equal">
      <formula>"MEDIUM"</formula>
    </cfRule>
    <cfRule type="cellIs" dxfId="475" priority="37" operator="equal">
      <formula>"LOW"</formula>
    </cfRule>
  </conditionalFormatting>
  <conditionalFormatting sqref="I4">
    <cfRule type="cellIs" dxfId="474" priority="29" operator="equal">
      <formula>"NO"</formula>
    </cfRule>
    <cfRule type="cellIs" dxfId="473" priority="30" operator="equal">
      <formula>"YES"</formula>
    </cfRule>
  </conditionalFormatting>
  <conditionalFormatting sqref="I4">
    <cfRule type="cellIs" dxfId="472" priority="19" operator="equal">
      <formula>"VERY HIGH"</formula>
    </cfRule>
    <cfRule type="cellIs" dxfId="471" priority="20" operator="equal">
      <formula>"HIGH"</formula>
    </cfRule>
    <cfRule type="cellIs" dxfId="470" priority="21" operator="equal">
      <formula>"HIGH"</formula>
    </cfRule>
    <cfRule type="cellIs" dxfId="469" priority="22" operator="equal">
      <formula>"HIGH"</formula>
    </cfRule>
    <cfRule type="cellIs" dxfId="468" priority="23" operator="equal">
      <formula>"HIGH"</formula>
    </cfRule>
    <cfRule type="cellIs" dxfId="467" priority="24" operator="equal">
      <formula>"MEDIUM"</formula>
    </cfRule>
    <cfRule type="cellIs" dxfId="466" priority="25" operator="equal">
      <formula>"LOW"</formula>
    </cfRule>
  </conditionalFormatting>
  <conditionalFormatting sqref="H10:H27 J10:J27">
    <cfRule type="cellIs" dxfId="465" priority="18" operator="equal">
      <formula>"Immediately"</formula>
    </cfRule>
  </conditionalFormatting>
  <conditionalFormatting sqref="F6">
    <cfRule type="cellIs" dxfId="464" priority="15" operator="equal">
      <formula>"NO"</formula>
    </cfRule>
    <cfRule type="cellIs" dxfId="463" priority="16" operator="equal">
      <formula>"YES"</formula>
    </cfRule>
  </conditionalFormatting>
  <conditionalFormatting sqref="D13:D14">
    <cfRule type="cellIs" dxfId="462" priority="11" operator="equal">
      <formula>"YES"</formula>
    </cfRule>
    <cfRule type="cellIs" dxfId="461" priority="12" operator="equal">
      <formula>"NO"</formula>
    </cfRule>
  </conditionalFormatting>
  <conditionalFormatting sqref="D15">
    <cfRule type="cellIs" dxfId="460" priority="7" operator="equal">
      <formula>"NO"</formula>
    </cfRule>
    <cfRule type="cellIs" dxfId="459" priority="8" operator="equal">
      <formula>"YES"</formula>
    </cfRule>
  </conditionalFormatting>
  <conditionalFormatting sqref="E15">
    <cfRule type="cellIs" dxfId="458" priority="5" operator="equal">
      <formula>"END THE MONITORING"</formula>
    </cfRule>
    <cfRule type="cellIs" dxfId="457" priority="6" operator="equal">
      <formula>"SEE GUIDANCE"</formula>
    </cfRule>
  </conditionalFormatting>
  <conditionalFormatting sqref="E13:E14">
    <cfRule type="cellIs" dxfId="456" priority="1" operator="equal">
      <formula>"CONTINUE ANSWERING"</formula>
    </cfRule>
    <cfRule type="cellIs" dxfId="455" priority="2" operator="equal">
      <formula>"SEE GUIDANCE"</formula>
    </cfRule>
  </conditionalFormatting>
  <dataValidations count="1">
    <dataValidation type="list" allowBlank="1" showInputMessage="1" showErrorMessage="1" sqref="D13:D15" xr:uid="{5C5E2DCB-555B-1D4B-AAA3-0081D78972CC}">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0242"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80" operator="equal" id="{51974C20-F964-5645-AB10-B01BBC187413}">
            <xm:f>'INTERNAL REFERENCES'!$B$4</xm:f>
            <x14:dxf>
              <font>
                <color rgb="FF006100"/>
              </font>
              <fill>
                <patternFill>
                  <bgColor rgb="FFC6EFCE"/>
                </patternFill>
              </fill>
            </x14:dxf>
          </x14:cfRule>
          <x14:cfRule type="cellIs" priority="81" operator="equal" id="{7600AE66-C044-EC49-AFDB-FF651CB574AD}">
            <xm:f>'INTERNAL REFERENCES'!$B$5</xm:f>
            <x14:dxf>
              <font>
                <color rgb="FF9C5700"/>
              </font>
              <fill>
                <patternFill>
                  <bgColor rgb="FFFFEB9C"/>
                </patternFill>
              </fill>
            </x14:dxf>
          </x14:cfRule>
          <x14:cfRule type="cellIs" priority="82" operator="equal" id="{007A33B8-D488-CF47-A6C6-D446528FDDE4}">
            <xm:f>'INTERNAL REFERENCES'!$B$6</xm:f>
            <x14:dxf>
              <font>
                <color rgb="FF9C0006"/>
              </font>
              <fill>
                <patternFill>
                  <bgColor rgb="FFFFC7CE"/>
                </patternFill>
              </fill>
            </x14:dxf>
          </x14:cfRule>
          <xm:sqref>D4:D9 G5:G7 H8:H9 E9 D16:D29 F7:F29</xm:sqref>
        </x14:conditionalFormatting>
        <x14:conditionalFormatting xmlns:xm="http://schemas.microsoft.com/office/excel/2006/main">
          <x14:cfRule type="cellIs" priority="43" operator="equal" id="{B57BFFFB-4911-F045-B363-E1F99849946D}">
            <xm:f>'INTERNAL REFERENCES'!$B$4</xm:f>
            <x14:dxf>
              <font>
                <color rgb="FF006100"/>
              </font>
              <fill>
                <patternFill>
                  <bgColor rgb="FFC6EFCE"/>
                </patternFill>
              </fill>
            </x14:dxf>
          </x14:cfRule>
          <x14:cfRule type="cellIs" priority="44" operator="equal" id="{B07952A4-9F2E-AC41-9925-F37FF5F50F40}">
            <xm:f>'INTERNAL REFERENCES'!$B$5</xm:f>
            <x14:dxf>
              <font>
                <color rgb="FF9C5700"/>
              </font>
              <fill>
                <patternFill>
                  <bgColor rgb="FFFFEB9C"/>
                </patternFill>
              </fill>
            </x14:dxf>
          </x14:cfRule>
          <x14:cfRule type="cellIs" priority="45" operator="equal" id="{2510E191-D279-334B-8837-7329084211A4}">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52" operator="equal" id="{AADE2848-9F2F-0040-BFAA-6A03D73742F2}">
            <xm:f>'INTERNAL REFERENCES'!$D$16</xm:f>
            <x14:dxf>
              <font>
                <color rgb="FF9C5700"/>
              </font>
              <fill>
                <patternFill>
                  <bgColor rgb="FFFFEB9C"/>
                </patternFill>
              </fill>
            </x14:dxf>
          </x14:cfRule>
          <x14:cfRule type="cellIs" priority="53" operator="equal" id="{A1F04F42-AD7D-6C4D-B723-E48E0F6CED84}">
            <xm:f>'INTERNAL REFERENCES'!$D$15</xm:f>
            <x14:dxf>
              <font>
                <color rgb="FF9C5700"/>
              </font>
              <fill>
                <patternFill>
                  <bgColor rgb="FFFFEB9C"/>
                </patternFill>
              </fill>
            </x14:dxf>
          </x14:cfRule>
          <xm:sqref>H10:H16 J10:J16</xm:sqref>
        </x14:conditionalFormatting>
        <x14:conditionalFormatting xmlns:xm="http://schemas.microsoft.com/office/excel/2006/main">
          <x14:cfRule type="cellIs" priority="75" operator="equal" id="{CF29EC83-4AE0-5440-A125-9E944267689E}">
            <xm:f>'INTERNAL REFERENCES'!$B$4</xm:f>
            <x14:dxf>
              <font>
                <color rgb="FF006100"/>
              </font>
              <fill>
                <patternFill>
                  <bgColor rgb="FFC6EFCE"/>
                </patternFill>
              </fill>
            </x14:dxf>
          </x14:cfRule>
          <x14:cfRule type="cellIs" priority="76" operator="equal" id="{A41E1099-FAF6-E94B-A666-36C1F3838502}">
            <xm:f>'INTERNAL REFERENCES'!$B$5</xm:f>
            <x14:dxf>
              <font>
                <color rgb="FF9C5700"/>
              </font>
              <fill>
                <patternFill>
                  <bgColor rgb="FFFFEB9C"/>
                </patternFill>
              </fill>
            </x14:dxf>
          </x14:cfRule>
          <x14:cfRule type="cellIs" priority="77" operator="equal" id="{EC8D1A9C-C4AA-5E4F-9A07-350C08B27131}">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9" operator="equal" id="{8CCDD2EA-8C0D-BF47-851D-7294512F97E9}">
            <xm:f>'INTERNAL REFERENCES'!$B$4</xm:f>
            <x14:dxf>
              <font>
                <color rgb="FF006100"/>
              </font>
              <fill>
                <patternFill>
                  <bgColor rgb="FFC6EFCE"/>
                </patternFill>
              </fill>
            </x14:dxf>
          </x14:cfRule>
          <x14:cfRule type="cellIs" priority="60" operator="equal" id="{3FCACB77-62A7-874D-AC19-BA8BDA425E16}">
            <xm:f>'INTERNAL REFERENCES'!$B$5</xm:f>
            <x14:dxf>
              <font>
                <color rgb="FF9C5700"/>
              </font>
              <fill>
                <patternFill>
                  <bgColor rgb="FFFFEB9C"/>
                </patternFill>
              </fill>
            </x14:dxf>
          </x14:cfRule>
          <x14:cfRule type="cellIs" priority="61" operator="equal" id="{C6EB6176-A89E-C843-8792-26D6910E9FE6}">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8" operator="equal" id="{136313B0-DADE-DB43-929F-A6E04B8420AC}">
            <xm:f>'INTERNAL REFERENCES'!$D$23</xm:f>
            <x14:dxf>
              <font>
                <color rgb="FF9C5700"/>
              </font>
              <fill>
                <patternFill>
                  <bgColor rgb="FFFFEB9C"/>
                </patternFill>
              </fill>
            </x14:dxf>
          </x14:cfRule>
          <x14:cfRule type="cellIs" priority="49" operator="equal" id="{2E89F34D-6A49-9C4A-B093-1196B7990203}">
            <xm:f>'INTERNAL REFERENCES'!$D$22</xm:f>
            <x14:dxf>
              <font>
                <color rgb="FF006100"/>
              </font>
              <fill>
                <patternFill>
                  <bgColor rgb="FFC6EFCE"/>
                </patternFill>
              </fill>
            </x14:dxf>
          </x14:cfRule>
          <x14:cfRule type="cellIs" priority="50" operator="equal" id="{27BCE9DF-9295-C44D-8835-D4545649CAB9}">
            <xm:f>'INTERNAL REFERENCES'!$D$21</xm:f>
            <x14:dxf>
              <font>
                <color rgb="FF006100"/>
              </font>
              <fill>
                <patternFill>
                  <bgColor rgb="FFC6EFCE"/>
                </patternFill>
              </fill>
            </x14:dxf>
          </x14:cfRule>
          <x14:cfRule type="cellIs" priority="51" operator="equal" id="{9923F6B5-81E0-DA4A-AF82-5533266F38FF}">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54" operator="equal" id="{B8727BB1-2837-2C43-8600-1CADFB3C5B26}">
            <xm:f>'INTERNAL REFERENCES'!$B$4</xm:f>
            <x14:dxf>
              <font>
                <color rgb="FF006100"/>
              </font>
              <fill>
                <patternFill>
                  <bgColor rgb="FFC6EFCE"/>
                </patternFill>
              </fill>
            </x14:dxf>
          </x14:cfRule>
          <x14:cfRule type="cellIs" priority="55" operator="equal" id="{6118AD36-C034-B74E-8B39-F84AA85A8606}">
            <xm:f>'INTERNAL REFERENCES'!$B$5</xm:f>
            <x14:dxf>
              <font>
                <color rgb="FF9C5700"/>
              </font>
              <fill>
                <patternFill>
                  <bgColor rgb="FFFFEB9C"/>
                </patternFill>
              </fill>
            </x14:dxf>
          </x14:cfRule>
          <x14:cfRule type="cellIs" priority="56" operator="equal" id="{E0ADC6D6-4854-8947-A04A-91D473770A73}">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8" operator="equal" id="{07D5B7DA-0C80-4A48-958C-A3FAFF8521A2}">
            <xm:f>'INTERNAL REFERENCES'!$B$4</xm:f>
            <x14:dxf>
              <font>
                <color rgb="FF006100"/>
              </font>
              <fill>
                <patternFill>
                  <bgColor rgb="FFC6EFCE"/>
                </patternFill>
              </fill>
            </x14:dxf>
          </x14:cfRule>
          <x14:cfRule type="cellIs" priority="39" operator="equal" id="{58DF8BC3-E650-421D-A0DB-1954A44ED976}">
            <xm:f>'INTERNAL REFERENCES'!$B$5</xm:f>
            <x14:dxf>
              <font>
                <color rgb="FF9C5700"/>
              </font>
              <fill>
                <patternFill>
                  <bgColor rgb="FFFFEB9C"/>
                </patternFill>
              </fill>
            </x14:dxf>
          </x14:cfRule>
          <x14:cfRule type="cellIs" priority="40" operator="equal" id="{CFC8A79C-7A65-4037-A549-71040A15F7D4}">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26" operator="equal" id="{3DA1C1DA-D9F1-4E10-8631-5BA8FEBDC502}">
            <xm:f>'INTERNAL REFERENCES'!$B$4</xm:f>
            <x14:dxf>
              <font>
                <color rgb="FF006100"/>
              </font>
              <fill>
                <patternFill>
                  <bgColor rgb="FFC6EFCE"/>
                </patternFill>
              </fill>
            </x14:dxf>
          </x14:cfRule>
          <x14:cfRule type="cellIs" priority="27" operator="equal" id="{5CA00F87-66B1-4521-84FE-EDDE201B7AD8}">
            <xm:f>'INTERNAL REFERENCES'!$B$5</xm:f>
            <x14:dxf>
              <font>
                <color rgb="FF9C5700"/>
              </font>
              <fill>
                <patternFill>
                  <bgColor rgb="FFFFEB9C"/>
                </patternFill>
              </fill>
            </x14:dxf>
          </x14:cfRule>
          <x14:cfRule type="cellIs" priority="28" operator="equal" id="{86A318CE-24F2-4E02-8BE1-173EE4099703}">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78CC878-7611-CE48-BC34-A874DCAC9925}">
          <x14:formula1>
            <xm:f>'INTERNAL REFERENCES'!$D$21:$D$25</xm:f>
          </x14:formula1>
          <xm:sqref>J5</xm:sqref>
        </x14:dataValidation>
        <x14:dataValidation type="list" allowBlank="1" showInputMessage="1" showErrorMessage="1" xr:uid="{717B9CFA-B3B6-ED42-BA0C-B9FB1CA17C6B}">
          <x14:formula1>
            <xm:f>'INTERNAL REFERENCES'!$B$20:$B$24</xm:f>
          </x14:formula1>
          <xm:sqref>D10:D12</xm:sqref>
        </x14:dataValidation>
        <x14:dataValidation type="list" allowBlank="1" showInputMessage="1" showErrorMessage="1" xr:uid="{38B6BFD9-1886-AA4E-A93D-93FAE3A491AD}">
          <x14:formula1>
            <xm:f>'INTERNAL REFERENCES'!$D$1:$D$15</xm:f>
          </x14:formula1>
          <xm:sqref>C17:C27</xm:sqref>
        </x14:dataValidation>
        <x14:dataValidation type="list" allowBlank="1" showInputMessage="1" showErrorMessage="1" xr:uid="{145913BA-02A3-B14A-9C96-1A3B81341BD9}">
          <x14:formula1>
            <xm:f>'INTERNAL REFERENCES'!$A$1:$A$36</xm:f>
          </x14:formula1>
          <xm:sqref>H5</xm:sqref>
        </x14:dataValidation>
        <x14:dataValidation type="list" allowBlank="1" showInputMessage="1" showErrorMessage="1" xr:uid="{44898529-7C44-4C43-AD36-7589EE047E9C}">
          <x14:formula1>
            <xm:f>'INTERNAL REFERENCES'!$C$19:$C$33</xm:f>
          </x14:formula1>
          <xm:sqref>E3</xm:sqref>
        </x14:dataValidation>
        <x14:dataValidation type="list" allowBlank="1" showInputMessage="1" showErrorMessage="1" xr:uid="{95AFA689-C67B-3D4A-90F7-601AEBA770ED}">
          <x14:formula1>
            <xm:f>'INTERNAL REFERENCES'!$C$14:$C$18</xm:f>
          </x14:formula1>
          <xm:sqref>D5:D7</xm:sqref>
        </x14:dataValidation>
        <x14:dataValidation type="list" allowBlank="1" showInputMessage="1" showErrorMessage="1" xr:uid="{A28F87AA-2B50-B44C-894E-20D98DC10214}">
          <x14:formula1>
            <xm:f>'INTERNAL REFERENCES'!$D$14:$D$20</xm:f>
          </x14:formula1>
          <xm:sqref>J10:J16 H10:H15</xm:sqref>
        </x14:dataValidation>
        <x14:dataValidation type="list" allowBlank="1" showInputMessage="1" showErrorMessage="1" xr:uid="{6A89CF99-9F3A-C143-BA9B-DDFF827A170A}">
          <x14:formula1>
            <xm:f>'INTERNAL REFERENCES'!$B$24:$B$27</xm:f>
          </x14:formula1>
          <xm:sqref>I10:I16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8810-EF7C-D84B-AE1F-2EF7585EAC28}">
  <sheetPr codeName="Hoja12"/>
  <dimension ref="A1:AO149"/>
  <sheetViews>
    <sheetView topLeftCell="B7" zoomScaleNormal="100" workbookViewId="0">
      <selection activeCell="I11" sqref="I11:J18"/>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5</v>
      </c>
      <c r="E1" s="194"/>
      <c r="F1" s="311">
        <f>+'0. MASTER'!G13</f>
        <v>0</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t="str">
        <f>+'0. MASTER'!C13</f>
        <v>Accidents and Serious Incidents - Reporting</v>
      </c>
      <c r="D2" s="290"/>
      <c r="E2" s="179" t="s">
        <v>161</v>
      </c>
      <c r="F2" s="180" t="s">
        <v>114</v>
      </c>
      <c r="G2" s="181" t="s">
        <v>200</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100</v>
      </c>
      <c r="F3" s="113"/>
      <c r="G3" s="18" t="s">
        <v>155</v>
      </c>
      <c r="H3" s="143">
        <v>45618</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245" t="s">
        <v>160</v>
      </c>
      <c r="F4" s="113" t="s">
        <v>148</v>
      </c>
      <c r="G4" s="117" t="str">
        <f>+'0. MASTER'!H11</f>
        <v>QUARTERLY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3</v>
      </c>
      <c r="E5" s="122"/>
      <c r="F5" s="114" t="str">
        <f>IF(D5*D6&lt;5,"LOW", IF(D5*D6&lt;10,"MEDIUM", IF(D5*D6&lt;16,"HIGH", "VERY HIGH")))</f>
        <v>MEDIUM</v>
      </c>
      <c r="G5" s="119" t="s">
        <v>143</v>
      </c>
      <c r="H5" s="136" t="s">
        <v>7</v>
      </c>
      <c r="I5" s="120" t="s">
        <v>159</v>
      </c>
      <c r="J5" s="137" t="s">
        <v>146</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2</v>
      </c>
      <c r="E6" s="123"/>
      <c r="F6" s="158" t="s">
        <v>296</v>
      </c>
      <c r="G6" s="115" t="s">
        <v>116</v>
      </c>
      <c r="H6" s="129">
        <f>MID(H5,1,FIND(" ",H5)-1)/MID('0. MASTER'!D4,1,FIND(" ",'0. MASTER'!D4)-1)</f>
        <v>0.1388888888888889</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t="str">
        <f>+'0. MASTER'!C13</f>
        <v>Accidents and Serious Incidents - Reporting</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2">
        <v>5.0999999999999996</v>
      </c>
      <c r="C10" s="31" t="s">
        <v>330</v>
      </c>
      <c r="D10" s="132"/>
      <c r="E10" s="92" t="str">
        <f>IF(D10="YES","CONTINUE ANSWERING","GO TO QUESTION 5.7")</f>
        <v>GO TO QUESTION 5.7</v>
      </c>
      <c r="F10" s="291"/>
      <c r="G10" s="292"/>
      <c r="H10" s="205"/>
      <c r="I10" s="206"/>
      <c r="J10" s="207"/>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02">
        <v>5.2</v>
      </c>
      <c r="C11" s="31" t="s">
        <v>331</v>
      </c>
      <c r="D11" s="132"/>
      <c r="E11" s="92" t="str">
        <f>IF(D11="YES","CONTINUE ANSWERING","SEE GUIDANCE")</f>
        <v>SEE GUIDANCE</v>
      </c>
      <c r="F11" s="291" t="s">
        <v>336</v>
      </c>
      <c r="G11" s="292"/>
      <c r="H11" s="138"/>
      <c r="I11" s="271"/>
      <c r="J11" s="273"/>
      <c r="K11" s="166"/>
      <c r="L11" s="299"/>
      <c r="M11" s="300"/>
      <c r="N11" s="32"/>
      <c r="O11" s="32"/>
      <c r="P11" s="24"/>
      <c r="Q11" s="24"/>
      <c r="R11" s="24"/>
      <c r="S11" s="24"/>
      <c r="T11" s="24"/>
      <c r="U11" s="24"/>
      <c r="V11" s="24"/>
      <c r="W11" s="15"/>
      <c r="X11" s="15"/>
      <c r="Y11" s="15"/>
      <c r="Z11" s="15"/>
      <c r="AA11" s="15"/>
      <c r="AB11" s="15"/>
      <c r="AC11" s="15"/>
      <c r="AD11" s="15"/>
      <c r="AE11" s="15"/>
      <c r="AF11" s="15"/>
      <c r="AG11" s="15"/>
      <c r="AH11" s="15"/>
      <c r="AI11" s="15"/>
      <c r="AJ11" s="15"/>
      <c r="AK11" s="15"/>
      <c r="AL11" s="15"/>
      <c r="AM11" s="15"/>
      <c r="AN11" s="15"/>
      <c r="AO11" s="15"/>
    </row>
    <row r="12" spans="1:41" ht="66" customHeight="1" thickBot="1">
      <c r="A12" s="108" t="s">
        <v>44</v>
      </c>
      <c r="B12" s="202">
        <v>5.3</v>
      </c>
      <c r="C12" s="31" t="s">
        <v>332</v>
      </c>
      <c r="D12" s="132"/>
      <c r="E12" s="92" t="str">
        <f>IF(D12="YES","CONTINUE ANSWERING","SEE GUIDANCE")</f>
        <v>SEE GUIDANCE</v>
      </c>
      <c r="F12" s="291" t="s">
        <v>341</v>
      </c>
      <c r="G12" s="292"/>
      <c r="H12" s="138"/>
      <c r="I12" s="271"/>
      <c r="J12" s="273"/>
      <c r="K12" s="166"/>
      <c r="L12" s="299"/>
      <c r="M12" s="300"/>
      <c r="N12" s="32"/>
      <c r="O12" s="32"/>
      <c r="P12" s="24"/>
      <c r="Q12" s="24"/>
      <c r="R12" s="24"/>
      <c r="S12" s="24"/>
      <c r="T12" s="24"/>
      <c r="U12" s="24"/>
      <c r="V12" s="24"/>
      <c r="W12" s="15"/>
      <c r="X12" s="15"/>
      <c r="Y12" s="15"/>
      <c r="Z12" s="15"/>
      <c r="AA12" s="15"/>
      <c r="AB12" s="15"/>
      <c r="AC12" s="15"/>
      <c r="AD12" s="15"/>
      <c r="AE12" s="15"/>
      <c r="AF12" s="15"/>
      <c r="AG12" s="15"/>
      <c r="AH12" s="15"/>
      <c r="AI12" s="15"/>
      <c r="AJ12" s="15"/>
      <c r="AK12" s="15"/>
      <c r="AL12" s="15"/>
      <c r="AM12" s="15"/>
      <c r="AN12" s="15"/>
      <c r="AO12" s="15"/>
    </row>
    <row r="13" spans="1:41" ht="66" customHeight="1" thickBot="1">
      <c r="A13" s="108" t="s">
        <v>45</v>
      </c>
      <c r="B13" s="202">
        <v>5.4</v>
      </c>
      <c r="C13" s="31" t="s">
        <v>333</v>
      </c>
      <c r="D13" s="132"/>
      <c r="E13" s="92" t="str">
        <f>IF(D13="YES","CONTINUE ANSWERING","SEE GUIDANCE")</f>
        <v>SEE GUIDANCE</v>
      </c>
      <c r="F13" s="291" t="s">
        <v>337</v>
      </c>
      <c r="G13" s="292"/>
      <c r="H13" s="138"/>
      <c r="I13" s="271"/>
      <c r="J13" s="273"/>
      <c r="K13" s="166"/>
      <c r="L13" s="299"/>
      <c r="M13" s="300"/>
      <c r="N13" s="32"/>
      <c r="O13" s="32"/>
      <c r="P13" s="24"/>
      <c r="Q13" s="24"/>
      <c r="R13" s="24"/>
      <c r="S13" s="24"/>
      <c r="T13" s="24"/>
      <c r="U13" s="24"/>
      <c r="V13" s="24"/>
      <c r="W13" s="15"/>
      <c r="X13" s="15"/>
      <c r="Y13" s="15"/>
      <c r="Z13" s="15"/>
      <c r="AA13" s="15"/>
      <c r="AB13" s="15"/>
      <c r="AC13" s="15"/>
      <c r="AD13" s="15"/>
      <c r="AE13" s="15"/>
      <c r="AF13" s="15"/>
      <c r="AG13" s="15"/>
      <c r="AH13" s="15"/>
      <c r="AI13" s="15"/>
      <c r="AJ13" s="15"/>
      <c r="AK13" s="15"/>
      <c r="AL13" s="15"/>
      <c r="AM13" s="15"/>
      <c r="AN13" s="15"/>
      <c r="AO13" s="15"/>
    </row>
    <row r="14" spans="1:41" ht="66" customHeight="1" thickBot="1">
      <c r="A14" s="108" t="s">
        <v>46</v>
      </c>
      <c r="B14" s="202">
        <v>5.5</v>
      </c>
      <c r="C14" s="31" t="s">
        <v>334</v>
      </c>
      <c r="D14" s="132"/>
      <c r="E14" s="92" t="str">
        <f t="shared" ref="E14:E15" si="0">IF(D14="YES","CONTINUE ANSWERING","SEE GUIDANCE")</f>
        <v>SEE GUIDANCE</v>
      </c>
      <c r="F14" s="291" t="s">
        <v>338</v>
      </c>
      <c r="G14" s="292"/>
      <c r="H14" s="138"/>
      <c r="I14" s="271"/>
      <c r="J14" s="273"/>
      <c r="K14" s="166"/>
      <c r="L14" s="299"/>
      <c r="M14" s="300"/>
      <c r="N14" s="32"/>
      <c r="O14" s="32"/>
      <c r="P14" s="24"/>
      <c r="Q14" s="24"/>
      <c r="R14" s="24"/>
      <c r="S14" s="24"/>
      <c r="T14" s="24"/>
      <c r="U14" s="24"/>
      <c r="V14" s="24"/>
      <c r="W14" s="15"/>
      <c r="X14" s="15"/>
      <c r="Y14" s="15"/>
      <c r="Z14" s="15"/>
      <c r="AA14" s="15"/>
      <c r="AB14" s="15"/>
      <c r="AC14" s="15"/>
      <c r="AD14" s="15"/>
      <c r="AE14" s="15"/>
      <c r="AF14" s="15"/>
      <c r="AG14" s="15"/>
      <c r="AH14" s="15"/>
      <c r="AI14" s="15"/>
      <c r="AJ14" s="15"/>
      <c r="AK14" s="15"/>
      <c r="AL14" s="15"/>
      <c r="AM14" s="15"/>
      <c r="AN14" s="15"/>
      <c r="AO14" s="15"/>
    </row>
    <row r="15" spans="1:41" ht="66" customHeight="1" thickBot="1">
      <c r="A15" s="108" t="s">
        <v>47</v>
      </c>
      <c r="B15" s="202">
        <v>5.6</v>
      </c>
      <c r="C15" s="31" t="s">
        <v>339</v>
      </c>
      <c r="D15" s="132"/>
      <c r="E15" s="92" t="str">
        <f t="shared" si="0"/>
        <v>SEE GUIDANCE</v>
      </c>
      <c r="F15" s="291" t="s">
        <v>340</v>
      </c>
      <c r="G15" s="292"/>
      <c r="H15" s="138"/>
      <c r="I15" s="271"/>
      <c r="J15" s="273"/>
      <c r="K15" s="166"/>
      <c r="L15" s="299"/>
      <c r="M15" s="300"/>
      <c r="N15" s="32"/>
      <c r="O15" s="32"/>
      <c r="P15" s="24"/>
      <c r="Q15" s="24"/>
      <c r="R15" s="24"/>
      <c r="S15" s="24"/>
      <c r="T15" s="24"/>
      <c r="U15" s="24"/>
      <c r="V15" s="24"/>
      <c r="W15" s="24"/>
      <c r="X15" s="24"/>
      <c r="Y15" s="24"/>
      <c r="Z15" s="24"/>
      <c r="AA15" s="24"/>
      <c r="AB15" s="15"/>
      <c r="AC15" s="15"/>
      <c r="AD15" s="15"/>
      <c r="AE15" s="15"/>
      <c r="AF15" s="15"/>
      <c r="AG15" s="15"/>
      <c r="AH15" s="15"/>
      <c r="AI15" s="15"/>
      <c r="AJ15" s="15"/>
      <c r="AK15" s="15"/>
      <c r="AL15" s="15"/>
      <c r="AM15" s="15"/>
      <c r="AN15" s="15"/>
      <c r="AO15" s="15"/>
    </row>
    <row r="16" spans="1:41" ht="66" customHeight="1" thickBot="1">
      <c r="A16" s="108" t="s">
        <v>48</v>
      </c>
      <c r="B16" s="202">
        <v>5.7</v>
      </c>
      <c r="C16" s="88" t="s">
        <v>335</v>
      </c>
      <c r="D16" s="132"/>
      <c r="E16" s="92" t="str">
        <f>IF(D16="YES","END THE MONITORING","SEE GUIDANCE")</f>
        <v>SEE GUIDANCE</v>
      </c>
      <c r="F16" s="291"/>
      <c r="G16" s="292"/>
      <c r="H16" s="138"/>
      <c r="I16" s="271"/>
      <c r="J16" s="273"/>
      <c r="K16" s="166"/>
      <c r="L16" s="299"/>
      <c r="M16" s="300"/>
      <c r="N16" s="32"/>
      <c r="O16" s="32"/>
      <c r="P16" s="24"/>
      <c r="Q16" s="24"/>
      <c r="R16" s="24"/>
      <c r="S16" s="24"/>
      <c r="T16" s="24"/>
      <c r="U16" s="24"/>
      <c r="V16" s="24"/>
      <c r="W16" s="24"/>
      <c r="X16" s="24"/>
      <c r="Y16" s="24"/>
      <c r="Z16" s="24"/>
      <c r="AA16" s="24"/>
      <c r="AB16" s="15"/>
      <c r="AC16" s="15"/>
      <c r="AD16" s="15"/>
      <c r="AE16" s="15"/>
      <c r="AF16" s="15"/>
      <c r="AG16" s="15"/>
      <c r="AH16" s="15"/>
      <c r="AI16" s="15"/>
      <c r="AJ16" s="15"/>
      <c r="AK16" s="15"/>
      <c r="AL16" s="15"/>
      <c r="AM16" s="15"/>
      <c r="AN16" s="15"/>
      <c r="AO16" s="15"/>
    </row>
    <row r="17" spans="1:41" ht="66" customHeight="1" thickBot="1">
      <c r="A17" s="108" t="s">
        <v>49</v>
      </c>
      <c r="B17" s="202"/>
      <c r="C17" s="88"/>
      <c r="D17" s="132"/>
      <c r="E17" s="204"/>
      <c r="F17" s="291"/>
      <c r="G17" s="292"/>
      <c r="H17" s="138"/>
      <c r="I17" s="271"/>
      <c r="J17" s="273"/>
      <c r="K17" s="166"/>
      <c r="L17" s="299"/>
      <c r="M17" s="300"/>
      <c r="N17" s="32"/>
      <c r="O17" s="32"/>
      <c r="P17" s="24"/>
      <c r="Q17" s="24"/>
      <c r="R17" s="24"/>
      <c r="S17" s="24"/>
      <c r="T17" s="24"/>
      <c r="U17" s="24"/>
      <c r="V17" s="24"/>
      <c r="W17" s="24"/>
      <c r="X17" s="24"/>
      <c r="Y17" s="24"/>
      <c r="Z17" s="24"/>
      <c r="AA17" s="24"/>
      <c r="AB17" s="15"/>
      <c r="AC17" s="15"/>
      <c r="AD17" s="15"/>
      <c r="AE17" s="15"/>
      <c r="AF17" s="15"/>
      <c r="AG17" s="15"/>
      <c r="AH17" s="15"/>
      <c r="AI17" s="15"/>
      <c r="AJ17" s="15"/>
      <c r="AK17" s="15"/>
      <c r="AL17" s="15"/>
      <c r="AM17" s="15"/>
      <c r="AN17" s="15"/>
      <c r="AO17" s="15"/>
    </row>
    <row r="18" spans="1:41" ht="66" customHeight="1" thickBot="1">
      <c r="A18" s="108" t="s">
        <v>225</v>
      </c>
      <c r="B18" s="87"/>
      <c r="C18" s="88"/>
      <c r="D18" s="132"/>
      <c r="E18" s="204"/>
      <c r="F18" s="291"/>
      <c r="G18" s="292"/>
      <c r="H18" s="138"/>
      <c r="I18" s="271"/>
      <c r="J18" s="273"/>
      <c r="K18" s="166"/>
      <c r="L18" s="299"/>
      <c r="M18" s="300"/>
      <c r="N18" s="32"/>
      <c r="O18" s="32"/>
      <c r="P18" s="24"/>
      <c r="Q18" s="24"/>
      <c r="R18" s="24"/>
      <c r="S18" s="24"/>
      <c r="T18" s="24"/>
      <c r="U18" s="24"/>
      <c r="V18" s="24"/>
      <c r="W18" s="24"/>
      <c r="X18" s="24"/>
      <c r="Y18" s="24"/>
      <c r="Z18" s="24"/>
      <c r="AA18" s="24"/>
      <c r="AB18" s="15"/>
      <c r="AC18" s="15"/>
      <c r="AD18" s="15"/>
      <c r="AE18" s="15"/>
      <c r="AF18" s="15"/>
      <c r="AG18" s="15"/>
      <c r="AH18" s="15"/>
      <c r="AI18" s="15"/>
      <c r="AJ18" s="15"/>
      <c r="AK18" s="15"/>
      <c r="AL18" s="15"/>
      <c r="AM18" s="15"/>
      <c r="AN18" s="15"/>
      <c r="AO18" s="15"/>
    </row>
    <row r="19" spans="1:41" ht="66" customHeight="1" thickBot="1">
      <c r="A19" s="108" t="s">
        <v>50</v>
      </c>
      <c r="B19" s="52"/>
      <c r="C19" s="47"/>
      <c r="D19" s="147"/>
      <c r="E19" s="91"/>
      <c r="F19" s="76"/>
      <c r="G19" s="54"/>
      <c r="H19" s="140"/>
      <c r="I19" s="141"/>
      <c r="J19" s="142"/>
      <c r="K19" s="167"/>
      <c r="L19" s="301"/>
      <c r="M19" s="302"/>
      <c r="N19" s="32"/>
      <c r="O19" s="32"/>
      <c r="P19" s="24"/>
      <c r="Q19" s="24"/>
      <c r="R19" s="24"/>
      <c r="S19" s="24"/>
      <c r="T19" s="24"/>
      <c r="U19" s="24"/>
      <c r="V19" s="24"/>
      <c r="W19" s="24"/>
      <c r="X19" s="24"/>
      <c r="Y19" s="24"/>
      <c r="Z19" s="24"/>
      <c r="AA19" s="24"/>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150"/>
      <c r="I20" s="144"/>
      <c r="J20" s="168"/>
      <c r="K20" s="219"/>
      <c r="L20" s="303"/>
      <c r="M20" s="304"/>
      <c r="N20" s="32"/>
      <c r="O20" s="24"/>
      <c r="P20" s="24"/>
      <c r="Q20" s="24"/>
      <c r="R20" s="24"/>
      <c r="S20" s="24"/>
      <c r="T20" s="24"/>
      <c r="U20" s="24"/>
      <c r="V20" s="24"/>
      <c r="W20" s="24"/>
      <c r="X20" s="24"/>
      <c r="Y20" s="24"/>
      <c r="Z20" s="24"/>
      <c r="AA20" s="24"/>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151"/>
      <c r="I21" s="145"/>
      <c r="J21" s="145"/>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53</v>
      </c>
      <c r="B22" s="51"/>
      <c r="C22" s="28"/>
      <c r="D22" s="148"/>
      <c r="E22" s="38"/>
      <c r="F22" s="75"/>
      <c r="G22" s="37"/>
      <c r="H22" s="151"/>
      <c r="I22" s="145"/>
      <c r="J22" s="145"/>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226</v>
      </c>
      <c r="B23" s="51"/>
      <c r="C23" s="28"/>
      <c r="D23" s="148"/>
      <c r="E23" s="38"/>
      <c r="F23" s="75"/>
      <c r="G23" s="37"/>
      <c r="H23" s="151"/>
      <c r="I23" s="145"/>
      <c r="J23" s="145"/>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227</v>
      </c>
      <c r="B24" s="51"/>
      <c r="C24" s="28"/>
      <c r="D24" s="148"/>
      <c r="E24" s="38"/>
      <c r="F24" s="75"/>
      <c r="G24" s="37"/>
      <c r="H24" s="151"/>
      <c r="I24" s="145"/>
      <c r="J24" s="145"/>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228</v>
      </c>
      <c r="B25" s="51"/>
      <c r="C25" s="28"/>
      <c r="D25" s="148"/>
      <c r="E25" s="38"/>
      <c r="F25" s="75"/>
      <c r="G25" s="37"/>
      <c r="H25" s="151"/>
      <c r="I25" s="145"/>
      <c r="J25" s="145"/>
      <c r="K25" s="220"/>
      <c r="L25" s="305"/>
      <c r="M25" s="306"/>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229</v>
      </c>
      <c r="B26" s="51"/>
      <c r="C26" s="28"/>
      <c r="D26" s="148"/>
      <c r="E26" s="38"/>
      <c r="F26" s="75"/>
      <c r="G26" s="37"/>
      <c r="H26" s="151"/>
      <c r="I26" s="145"/>
      <c r="J26" s="145"/>
      <c r="K26" s="220"/>
      <c r="L26" s="305"/>
      <c r="M26" s="306"/>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108" t="s">
        <v>230</v>
      </c>
      <c r="B27" s="51"/>
      <c r="C27" s="28"/>
      <c r="D27" s="148"/>
      <c r="E27" s="38"/>
      <c r="F27" s="75"/>
      <c r="G27" s="37"/>
      <c r="H27" s="151"/>
      <c r="I27" s="145"/>
      <c r="J27" s="145"/>
      <c r="K27" s="220"/>
      <c r="L27" s="305"/>
      <c r="M27" s="306"/>
      <c r="N27" s="32"/>
      <c r="O27" s="24"/>
      <c r="P27" s="24"/>
      <c r="Q27" s="24"/>
      <c r="R27" s="24"/>
      <c r="S27" s="24"/>
      <c r="T27" s="24"/>
      <c r="U27" s="24"/>
      <c r="V27" s="24"/>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108" t="s">
        <v>231</v>
      </c>
      <c r="B28" s="51"/>
      <c r="C28" s="28"/>
      <c r="D28" s="148"/>
      <c r="E28" s="38"/>
      <c r="F28" s="75"/>
      <c r="G28" s="37"/>
      <c r="H28" s="151"/>
      <c r="I28" s="145"/>
      <c r="J28" s="145"/>
      <c r="K28" s="220"/>
      <c r="L28" s="305"/>
      <c r="M28" s="306"/>
      <c r="N28" s="32"/>
      <c r="O28" s="24"/>
      <c r="P28" s="24"/>
      <c r="Q28" s="24"/>
      <c r="R28" s="24"/>
      <c r="S28" s="24"/>
      <c r="T28" s="24"/>
      <c r="U28" s="24"/>
      <c r="V28" s="24"/>
      <c r="W28" s="15"/>
      <c r="X28" s="15"/>
      <c r="Y28" s="15"/>
      <c r="Z28" s="15"/>
      <c r="AA28" s="15"/>
      <c r="AB28" s="15"/>
      <c r="AC28" s="15"/>
      <c r="AD28" s="15"/>
      <c r="AE28" s="15"/>
      <c r="AF28" s="15"/>
      <c r="AG28" s="15"/>
      <c r="AH28" s="15"/>
      <c r="AI28" s="15"/>
      <c r="AJ28" s="15"/>
      <c r="AK28" s="15"/>
      <c r="AL28" s="15"/>
      <c r="AM28" s="15"/>
      <c r="AN28" s="15"/>
      <c r="AO28" s="15"/>
    </row>
    <row r="29" spans="1:41" ht="52" customHeight="1" thickBot="1">
      <c r="A29" s="108" t="s">
        <v>232</v>
      </c>
      <c r="B29" s="51"/>
      <c r="C29" s="28"/>
      <c r="D29" s="148"/>
      <c r="E29" s="38"/>
      <c r="F29" s="75"/>
      <c r="G29" s="37"/>
      <c r="H29" s="151"/>
      <c r="I29" s="145"/>
      <c r="J29" s="145"/>
      <c r="K29" s="220"/>
      <c r="L29" s="307"/>
      <c r="M29" s="308"/>
      <c r="N29" s="32"/>
      <c r="O29" s="24"/>
      <c r="P29" s="24"/>
      <c r="Q29" s="24"/>
      <c r="R29" s="24"/>
      <c r="S29" s="24"/>
      <c r="T29" s="24"/>
      <c r="U29" s="24"/>
      <c r="V29" s="24"/>
      <c r="W29" s="15"/>
      <c r="X29" s="15"/>
      <c r="Y29" s="15"/>
      <c r="Z29" s="15"/>
      <c r="AA29" s="15"/>
      <c r="AB29" s="15"/>
      <c r="AC29" s="15"/>
      <c r="AD29" s="15"/>
      <c r="AE29" s="15"/>
      <c r="AF29" s="15"/>
      <c r="AG29" s="15"/>
      <c r="AH29" s="15"/>
      <c r="AI29" s="15"/>
      <c r="AJ29" s="15"/>
      <c r="AK29" s="15"/>
      <c r="AL29" s="15"/>
      <c r="AM29" s="15"/>
      <c r="AN29" s="15"/>
      <c r="AO29" s="15"/>
    </row>
    <row r="30" spans="1:41" ht="52" customHeight="1" thickBot="1">
      <c r="A30" s="108" t="s">
        <v>233</v>
      </c>
      <c r="B30" s="52"/>
      <c r="C30" s="47"/>
      <c r="D30" s="149"/>
      <c r="E30" s="74"/>
      <c r="F30" s="76"/>
      <c r="G30" s="54"/>
      <c r="H30" s="152"/>
      <c r="I30" s="146"/>
      <c r="J30" s="146"/>
      <c r="K30" s="221"/>
      <c r="L30" s="309"/>
      <c r="M30" s="310"/>
      <c r="N30" s="33"/>
      <c r="O30" s="24"/>
      <c r="P30" s="24"/>
      <c r="Q30" s="24"/>
      <c r="R30" s="24"/>
      <c r="S30" s="24"/>
      <c r="T30" s="24"/>
      <c r="U30" s="24"/>
      <c r="V30" s="24"/>
      <c r="W30" s="15"/>
      <c r="X30" s="15"/>
      <c r="Y30" s="15"/>
      <c r="Z30" s="15"/>
      <c r="AA30" s="15"/>
      <c r="AB30" s="15"/>
      <c r="AC30" s="15"/>
      <c r="AD30" s="15"/>
      <c r="AE30" s="15"/>
      <c r="AF30" s="15"/>
      <c r="AG30" s="15"/>
      <c r="AH30" s="15"/>
      <c r="AI30" s="15"/>
      <c r="AJ30" s="15"/>
      <c r="AK30" s="15"/>
      <c r="AL30" s="15"/>
      <c r="AM30" s="15"/>
      <c r="AN30" s="15"/>
      <c r="AO30" s="15"/>
    </row>
    <row r="31" spans="1:41" ht="52" customHeight="1" thickBot="1">
      <c r="A31" s="25"/>
      <c r="B31" s="26"/>
      <c r="C31" s="27"/>
      <c r="D31" s="56"/>
      <c r="E31" s="19"/>
      <c r="F31" s="43"/>
      <c r="G31" s="19"/>
      <c r="H31" s="19"/>
      <c r="I31" s="19"/>
      <c r="J31" s="19"/>
      <c r="K31" s="19"/>
      <c r="L31" s="19"/>
      <c r="M31" s="19"/>
      <c r="N31" s="4"/>
      <c r="O31" s="33"/>
      <c r="P31" s="33"/>
      <c r="Q31" s="33"/>
      <c r="R31" s="33"/>
      <c r="S31" s="33"/>
      <c r="T31" s="33"/>
      <c r="U31" s="33"/>
      <c r="V31" s="33"/>
      <c r="W31" s="15"/>
      <c r="X31" s="15"/>
      <c r="Y31" s="15"/>
      <c r="Z31" s="15"/>
      <c r="AA31" s="15"/>
      <c r="AB31" s="15"/>
      <c r="AC31" s="15"/>
      <c r="AD31" s="15"/>
      <c r="AE31" s="15"/>
      <c r="AF31" s="15"/>
      <c r="AG31" s="15"/>
      <c r="AH31" s="15"/>
      <c r="AI31" s="15"/>
      <c r="AJ31" s="15"/>
      <c r="AK31" s="15"/>
      <c r="AL31" s="15"/>
      <c r="AM31" s="15"/>
      <c r="AN31" s="15"/>
      <c r="AO31" s="15"/>
    </row>
    <row r="32" spans="1:41" ht="52" customHeight="1" thickBot="1">
      <c r="A32" s="25"/>
      <c r="B32" s="62"/>
      <c r="C32" s="63"/>
      <c r="D32" s="64"/>
      <c r="E32" s="4"/>
      <c r="F32" s="65"/>
      <c r="G32" s="4"/>
      <c r="H32" s="4"/>
      <c r="I32" s="4"/>
      <c r="J32" s="4"/>
      <c r="K32" s="4"/>
      <c r="L32" s="4"/>
      <c r="M32" s="4"/>
      <c r="N32" s="4"/>
      <c r="O32" s="4"/>
      <c r="P32" s="4"/>
      <c r="Q32" s="4"/>
      <c r="R32" s="4"/>
      <c r="S32" s="4"/>
      <c r="T32" s="4"/>
      <c r="U32" s="4"/>
      <c r="V32" s="4"/>
      <c r="W32" s="15"/>
      <c r="X32" s="15"/>
      <c r="Y32" s="15"/>
      <c r="Z32" s="15"/>
      <c r="AA32" s="15"/>
      <c r="AB32" s="15"/>
      <c r="AC32" s="15"/>
      <c r="AD32" s="15"/>
      <c r="AE32" s="15"/>
      <c r="AF32" s="15"/>
      <c r="AG32" s="15"/>
      <c r="AH32" s="15"/>
      <c r="AI32" s="15"/>
      <c r="AJ32" s="15"/>
      <c r="AK32" s="15"/>
      <c r="AL32" s="15"/>
      <c r="AM32" s="15"/>
      <c r="AN32" s="15"/>
      <c r="AO32" s="15"/>
    </row>
    <row r="33" spans="1:41">
      <c r="A33" s="13"/>
      <c r="B33" s="4"/>
      <c r="C33" s="4"/>
      <c r="D33" s="4"/>
      <c r="E33" s="4"/>
      <c r="F33" s="4"/>
      <c r="G33" s="4"/>
      <c r="H33" s="4"/>
      <c r="I33" s="4"/>
      <c r="J33" s="4"/>
      <c r="K33" s="4"/>
      <c r="L33" s="4"/>
      <c r="M33" s="4"/>
      <c r="N33" s="4"/>
      <c r="O33" s="4"/>
      <c r="P33" s="4"/>
      <c r="Q33" s="4"/>
      <c r="R33" s="4"/>
      <c r="S33" s="4"/>
      <c r="T33" s="4"/>
      <c r="U33" s="4"/>
      <c r="V33" s="4"/>
      <c r="W33" s="15"/>
      <c r="X33" s="15"/>
      <c r="Y33" s="15"/>
      <c r="Z33" s="15"/>
      <c r="AA33" s="15"/>
      <c r="AB33" s="15"/>
      <c r="AC33" s="15"/>
      <c r="AD33" s="15"/>
      <c r="AE33" s="15"/>
      <c r="AF33" s="15"/>
      <c r="AG33" s="15"/>
      <c r="AH33" s="15"/>
      <c r="AI33" s="15"/>
      <c r="AJ33" s="15"/>
      <c r="AK33" s="15"/>
      <c r="AL33" s="15"/>
      <c r="AM33" s="15"/>
      <c r="AN33" s="15"/>
      <c r="AO33" s="15"/>
    </row>
    <row r="34" spans="1:41">
      <c r="A34" s="13"/>
      <c r="B34" s="4"/>
      <c r="C34" s="4"/>
      <c r="D34" s="4"/>
      <c r="E34" s="4"/>
      <c r="F34" s="4"/>
      <c r="G34" s="4"/>
      <c r="H34" s="4"/>
      <c r="I34" s="4"/>
      <c r="J34" s="4"/>
      <c r="K34" s="4"/>
      <c r="L34" s="4"/>
      <c r="M34" s="4"/>
      <c r="N34" s="4"/>
      <c r="O34" s="4"/>
      <c r="P34" s="4"/>
      <c r="Q34" s="4"/>
      <c r="R34" s="4"/>
      <c r="S34" s="4"/>
      <c r="T34" s="4"/>
      <c r="U34" s="4"/>
      <c r="V34" s="4"/>
      <c r="W34" s="15"/>
      <c r="X34" s="15"/>
      <c r="Y34" s="15"/>
      <c r="Z34" s="15"/>
      <c r="AA34" s="15"/>
      <c r="AB34" s="15"/>
      <c r="AC34" s="15"/>
      <c r="AD34" s="15"/>
      <c r="AE34" s="15"/>
      <c r="AF34" s="15"/>
      <c r="AG34" s="15"/>
      <c r="AH34" s="15"/>
      <c r="AI34" s="15"/>
      <c r="AJ34" s="15"/>
      <c r="AK34" s="15"/>
      <c r="AL34" s="15"/>
      <c r="AM34" s="15"/>
      <c r="AN34" s="15"/>
      <c r="AO34" s="15"/>
    </row>
    <row r="35" spans="1:41">
      <c r="A35" s="13"/>
      <c r="B35" s="4"/>
      <c r="C35" s="4"/>
      <c r="D35" s="4"/>
      <c r="E35" s="4"/>
      <c r="F35" s="4"/>
      <c r="G35" s="4"/>
      <c r="H35" s="4"/>
      <c r="I35" s="4"/>
      <c r="J35" s="4"/>
      <c r="K35" s="4"/>
      <c r="L35" s="4"/>
      <c r="M35" s="4"/>
      <c r="N35" s="13"/>
      <c r="O35" s="4"/>
      <c r="P35" s="4"/>
      <c r="Q35" s="4"/>
      <c r="R35" s="4"/>
      <c r="S35" s="4"/>
      <c r="T35" s="4"/>
      <c r="U35" s="4"/>
      <c r="V35" s="4"/>
      <c r="W35" s="15"/>
      <c r="X35" s="15"/>
      <c r="Y35" s="15"/>
      <c r="Z35" s="15"/>
      <c r="AA35" s="15"/>
      <c r="AB35" s="15"/>
      <c r="AC35" s="15"/>
      <c r="AD35" s="15"/>
      <c r="AE35" s="15"/>
      <c r="AF35" s="15"/>
      <c r="AG35" s="15"/>
      <c r="AH35" s="15"/>
      <c r="AI35" s="15"/>
      <c r="AJ35" s="15"/>
      <c r="AK35" s="15"/>
      <c r="AL35" s="15"/>
      <c r="AM35" s="15"/>
      <c r="AN35" s="15"/>
      <c r="AO35" s="15"/>
    </row>
    <row r="36" spans="1:41">
      <c r="A36" s="13"/>
      <c r="B36" s="13"/>
      <c r="C36" s="13"/>
      <c r="D36" s="13"/>
      <c r="E36" s="13"/>
      <c r="F36" s="13"/>
      <c r="G36" s="13"/>
      <c r="H36" s="13"/>
      <c r="I36" s="13"/>
      <c r="J36" s="13"/>
      <c r="K36" s="13"/>
      <c r="L36" s="13"/>
      <c r="M36" s="13"/>
      <c r="N36" s="13"/>
      <c r="O36" s="13"/>
      <c r="P36" s="13"/>
      <c r="Q36" s="13"/>
      <c r="R36" s="13"/>
      <c r="S36" s="13"/>
      <c r="T36" s="13"/>
      <c r="U36" s="13"/>
      <c r="V36" s="13"/>
      <c r="W36" s="15"/>
      <c r="X36" s="15"/>
      <c r="Y36" s="15"/>
      <c r="Z36" s="15"/>
      <c r="AA36" s="15"/>
      <c r="AB36" s="15"/>
      <c r="AC36" s="15"/>
      <c r="AD36" s="15"/>
      <c r="AE36" s="15"/>
      <c r="AF36" s="15"/>
      <c r="AG36" s="15"/>
      <c r="AH36" s="15"/>
      <c r="AI36" s="15"/>
      <c r="AJ36" s="15"/>
      <c r="AK36" s="15"/>
      <c r="AL36" s="15"/>
      <c r="AM36" s="15"/>
      <c r="AN36" s="15"/>
      <c r="AO36" s="15"/>
    </row>
    <row r="37" spans="1:41">
      <c r="A37" s="13"/>
      <c r="B37" s="13"/>
      <c r="C37" s="13"/>
      <c r="D37" s="13"/>
      <c r="E37" s="13"/>
      <c r="F37" s="13"/>
      <c r="G37" s="13"/>
      <c r="H37" s="13"/>
      <c r="I37" s="13"/>
      <c r="J37" s="13"/>
      <c r="K37" s="13"/>
      <c r="L37" s="13"/>
      <c r="M37" s="13"/>
      <c r="N37" s="13"/>
      <c r="O37" s="13"/>
      <c r="P37" s="13"/>
      <c r="Q37" s="13"/>
      <c r="R37" s="13"/>
      <c r="S37" s="13"/>
      <c r="T37" s="13"/>
      <c r="U37" s="13"/>
      <c r="V37" s="13"/>
      <c r="W37" s="15"/>
      <c r="X37" s="15"/>
      <c r="Y37" s="15"/>
      <c r="Z37" s="15"/>
      <c r="AA37" s="15"/>
      <c r="AB37" s="15"/>
      <c r="AC37" s="15"/>
      <c r="AD37" s="15"/>
      <c r="AE37" s="15"/>
      <c r="AF37" s="15"/>
      <c r="AG37" s="15"/>
      <c r="AH37" s="15"/>
      <c r="AI37" s="15"/>
      <c r="AJ37" s="15"/>
      <c r="AK37" s="15"/>
      <c r="AL37" s="15"/>
      <c r="AM37" s="15"/>
      <c r="AN37" s="15"/>
      <c r="AO37" s="15"/>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c r="A147" s="13"/>
      <c r="B147" s="13"/>
      <c r="C147" s="13"/>
      <c r="D147" s="13"/>
      <c r="E147" s="13"/>
      <c r="F147" s="13"/>
      <c r="G147" s="13"/>
      <c r="H147" s="13"/>
      <c r="I147" s="13"/>
      <c r="J147" s="13"/>
      <c r="K147" s="13"/>
      <c r="L147" s="13"/>
      <c r="M147" s="13"/>
      <c r="N147" s="13"/>
      <c r="O147" s="13"/>
      <c r="P147" s="13"/>
      <c r="Q147" s="13"/>
      <c r="R147" s="13"/>
      <c r="S147" s="13"/>
      <c r="T147" s="13"/>
      <c r="U147" s="13"/>
      <c r="V147" s="13"/>
      <c r="W147" s="13"/>
    </row>
    <row r="148" spans="1:23">
      <c r="A148" s="13"/>
      <c r="B148" s="13"/>
      <c r="C148" s="13"/>
      <c r="D148" s="13"/>
      <c r="E148" s="13"/>
      <c r="F148" s="13"/>
      <c r="G148" s="13"/>
      <c r="H148" s="13"/>
      <c r="I148" s="13"/>
      <c r="J148" s="13"/>
      <c r="K148" s="13"/>
      <c r="L148" s="13"/>
      <c r="M148" s="13"/>
      <c r="N148" s="13"/>
      <c r="O148" s="13"/>
      <c r="P148" s="13"/>
      <c r="Q148" s="13"/>
      <c r="R148" s="13"/>
      <c r="S148" s="13"/>
      <c r="T148" s="13"/>
      <c r="U148" s="13"/>
      <c r="V148" s="13"/>
      <c r="W148" s="13"/>
    </row>
    <row r="149" spans="1:23">
      <c r="A149" s="13"/>
      <c r="B149" s="13"/>
      <c r="C149" s="13"/>
      <c r="D149" s="13"/>
      <c r="E149" s="13"/>
      <c r="F149" s="13"/>
      <c r="G149" s="13"/>
      <c r="H149" s="13"/>
      <c r="I149" s="13"/>
      <c r="J149" s="13"/>
      <c r="K149" s="13"/>
      <c r="L149" s="13"/>
      <c r="M149" s="13"/>
      <c r="O149" s="13"/>
      <c r="P149" s="13"/>
      <c r="Q149" s="13"/>
      <c r="R149" s="13"/>
      <c r="S149" s="13"/>
      <c r="T149" s="13"/>
      <c r="U149" s="13"/>
      <c r="V149" s="13"/>
      <c r="W149" s="13"/>
    </row>
  </sheetData>
  <sheetProtection selectLockedCells="1"/>
  <mergeCells count="34">
    <mergeCell ref="L30:M30"/>
    <mergeCell ref="L17:M17"/>
    <mergeCell ref="L23:M23"/>
    <mergeCell ref="L24:M24"/>
    <mergeCell ref="L25:M25"/>
    <mergeCell ref="L26:M26"/>
    <mergeCell ref="L27:M27"/>
    <mergeCell ref="L28:M28"/>
    <mergeCell ref="L22:M22"/>
    <mergeCell ref="L18:M18"/>
    <mergeCell ref="L19:M19"/>
    <mergeCell ref="L20:M20"/>
    <mergeCell ref="L21:M21"/>
    <mergeCell ref="L29:M29"/>
    <mergeCell ref="L10:M10"/>
    <mergeCell ref="L11:M11"/>
    <mergeCell ref="L12:M12"/>
    <mergeCell ref="L13:M13"/>
    <mergeCell ref="L14:M14"/>
    <mergeCell ref="L15:M15"/>
    <mergeCell ref="F12:G12"/>
    <mergeCell ref="F13:G13"/>
    <mergeCell ref="F14:G14"/>
    <mergeCell ref="F16:G16"/>
    <mergeCell ref="L16:M16"/>
    <mergeCell ref="F17:G17"/>
    <mergeCell ref="F18:G18"/>
    <mergeCell ref="F15:G15"/>
    <mergeCell ref="F1:G1"/>
    <mergeCell ref="C2:D2"/>
    <mergeCell ref="F8:G8"/>
    <mergeCell ref="F9:G9"/>
    <mergeCell ref="F10:G10"/>
    <mergeCell ref="F11:G11"/>
  </mergeCells>
  <conditionalFormatting sqref="D4:D9 G5:G7 H8:H9 E9 D19:D32 F7:F32">
    <cfRule type="cellIs" dxfId="427" priority="72" operator="equal">
      <formula>"NO"</formula>
    </cfRule>
    <cfRule type="cellIs" dxfId="426" priority="73" operator="equal">
      <formula>"YES"</formula>
    </cfRule>
  </conditionalFormatting>
  <conditionalFormatting sqref="D17 D10:D15">
    <cfRule type="cellIs" dxfId="425" priority="58" operator="equal">
      <formula>"NOT YET APPLICABLE"</formula>
    </cfRule>
    <cfRule type="cellIs" dxfId="424" priority="62" operator="equal">
      <formula>"NO"</formula>
    </cfRule>
    <cfRule type="cellIs" dxfId="423" priority="63" operator="equal">
      <formula>"YES"</formula>
    </cfRule>
  </conditionalFormatting>
  <conditionalFormatting sqref="D18">
    <cfRule type="cellIs" dxfId="422" priority="60" operator="equal">
      <formula>"YES"</formula>
    </cfRule>
    <cfRule type="cellIs" dxfId="421" priority="61" operator="equal">
      <formula>"NO"</formula>
    </cfRule>
  </conditionalFormatting>
  <conditionalFormatting sqref="E17:E18 E10:E15">
    <cfRule type="cellIs" dxfId="420" priority="59" operator="equal">
      <formula>"SEE GUIDANCE"</formula>
    </cfRule>
  </conditionalFormatting>
  <conditionalFormatting sqref="E17:E18 E10:E15">
    <cfRule type="cellIs" dxfId="419" priority="57" operator="equal">
      <formula>"CONTINUE ANSWERING"</formula>
    </cfRule>
  </conditionalFormatting>
  <conditionalFormatting sqref="F2">
    <cfRule type="cellIs" dxfId="418" priority="39" operator="equal">
      <formula>"NO"</formula>
    </cfRule>
    <cfRule type="cellIs" dxfId="417" priority="40" operator="equal">
      <formula>"YES"</formula>
    </cfRule>
  </conditionalFormatting>
  <conditionalFormatting sqref="I3">
    <cfRule type="cellIs" dxfId="416" priority="67" operator="equal">
      <formula>"NO"</formula>
    </cfRule>
    <cfRule type="cellIs" dxfId="415" priority="68" operator="equal">
      <formula>"YES"</formula>
    </cfRule>
  </conditionalFormatting>
  <conditionalFormatting sqref="I9">
    <cfRule type="cellIs" dxfId="414" priority="55" operator="equal">
      <formula>"NO"</formula>
    </cfRule>
    <cfRule type="cellIs" dxfId="413" priority="56" operator="equal">
      <formula>"YES"</formula>
    </cfRule>
  </conditionalFormatting>
  <conditionalFormatting sqref="J8:J9">
    <cfRule type="cellIs" dxfId="412" priority="50" operator="equal">
      <formula>"NO"</formula>
    </cfRule>
    <cfRule type="cellIs" dxfId="411" priority="51" operator="equal">
      <formula>"YES"</formula>
    </cfRule>
  </conditionalFormatting>
  <conditionalFormatting sqref="F5">
    <cfRule type="cellIs" dxfId="410" priority="34" operator="equal">
      <formula>"NO"</formula>
    </cfRule>
    <cfRule type="cellIs" dxfId="409" priority="35" operator="equal">
      <formula>"YES"</formula>
    </cfRule>
  </conditionalFormatting>
  <conditionalFormatting sqref="F5">
    <cfRule type="cellIs" dxfId="408" priority="24" operator="equal">
      <formula>"VERY HIGH"</formula>
    </cfRule>
    <cfRule type="cellIs" dxfId="407" priority="25" operator="equal">
      <formula>"HIGH"</formula>
    </cfRule>
    <cfRule type="cellIs" dxfId="406" priority="26" operator="equal">
      <formula>"HIGH"</formula>
    </cfRule>
    <cfRule type="cellIs" dxfId="405" priority="27" operator="equal">
      <formula>"HIGH"</formula>
    </cfRule>
    <cfRule type="cellIs" dxfId="404" priority="28" operator="equal">
      <formula>"HIGH"</formula>
    </cfRule>
    <cfRule type="cellIs" dxfId="403" priority="29" operator="equal">
      <formula>"MEDIUM"</formula>
    </cfRule>
    <cfRule type="cellIs" dxfId="402" priority="30" operator="equal">
      <formula>"LOW"</formula>
    </cfRule>
  </conditionalFormatting>
  <conditionalFormatting sqref="I4">
    <cfRule type="cellIs" dxfId="401" priority="22" operator="equal">
      <formula>"NO"</formula>
    </cfRule>
    <cfRule type="cellIs" dxfId="400" priority="23" operator="equal">
      <formula>"YES"</formula>
    </cfRule>
  </conditionalFormatting>
  <conditionalFormatting sqref="I4">
    <cfRule type="cellIs" dxfId="399" priority="12" operator="equal">
      <formula>"VERY HIGH"</formula>
    </cfRule>
    <cfRule type="cellIs" dxfId="398" priority="13" operator="equal">
      <formula>"HIGH"</formula>
    </cfRule>
    <cfRule type="cellIs" dxfId="397" priority="14" operator="equal">
      <formula>"HIGH"</formula>
    </cfRule>
    <cfRule type="cellIs" dxfId="396" priority="15" operator="equal">
      <formula>"HIGH"</formula>
    </cfRule>
    <cfRule type="cellIs" dxfId="395" priority="16" operator="equal">
      <formula>"HIGH"</formula>
    </cfRule>
    <cfRule type="cellIs" dxfId="394" priority="17" operator="equal">
      <formula>"MEDIUM"</formula>
    </cfRule>
    <cfRule type="cellIs" dxfId="393" priority="18" operator="equal">
      <formula>"LOW"</formula>
    </cfRule>
  </conditionalFormatting>
  <conditionalFormatting sqref="H10:H30">
    <cfRule type="cellIs" dxfId="392" priority="11" operator="equal">
      <formula>"Immediately"</formula>
    </cfRule>
  </conditionalFormatting>
  <conditionalFormatting sqref="J10:J30">
    <cfRule type="cellIs" dxfId="391" priority="10" operator="equal">
      <formula>"Immediately"</formula>
    </cfRule>
  </conditionalFormatting>
  <conditionalFormatting sqref="F6">
    <cfRule type="cellIs" dxfId="390" priority="8" operator="equal">
      <formula>"NO"</formula>
    </cfRule>
    <cfRule type="cellIs" dxfId="389" priority="9" operator="equal">
      <formula>"YES"</formula>
    </cfRule>
  </conditionalFormatting>
  <conditionalFormatting sqref="D13">
    <cfRule type="cellIs" dxfId="388" priority="7" operator="equal">
      <formula>"NO"</formula>
    </cfRule>
  </conditionalFormatting>
  <conditionalFormatting sqref="D16">
    <cfRule type="cellIs" dxfId="387" priority="5" operator="equal">
      <formula>"NO"</formula>
    </cfRule>
    <cfRule type="cellIs" dxfId="386" priority="6" operator="equal">
      <formula>"YES"</formula>
    </cfRule>
  </conditionalFormatting>
  <conditionalFormatting sqref="E16">
    <cfRule type="cellIs" dxfId="385" priority="3" operator="equal">
      <formula>"END THE MONITORING"</formula>
    </cfRule>
    <cfRule type="cellIs" dxfId="384" priority="4" operator="equal">
      <formula>"SEE GUIDANCE"</formula>
    </cfRule>
  </conditionalFormatting>
  <conditionalFormatting sqref="E10">
    <cfRule type="cellIs" dxfId="383" priority="1" operator="equal">
      <formula>"CONTINUE ANSWERING"</formula>
    </cfRule>
    <cfRule type="cellIs" dxfId="382" priority="2" operator="equal">
      <formula>"GO TO QUESTION 5.7"</formula>
    </cfRule>
  </conditionalFormatting>
  <dataValidations count="1">
    <dataValidation type="list" allowBlank="1" showInputMessage="1" showErrorMessage="1" sqref="D18 D16" xr:uid="{CE5AF728-4547-1A48-8B4F-002B581FAD02}">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0]!Hoja10.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5362" r:id="rId4" name="Button 2">
              <controlPr defaultSize="0" print="0" autoFill="0" autoPict="0" macro="[0]!Hoja10.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9" operator="equal" id="{9C15BF31-039E-A04C-B4F4-83990B3CDE72}">
            <xm:f>'INTERNAL REFERENCES'!$B$4</xm:f>
            <x14:dxf>
              <font>
                <color rgb="FF006100"/>
              </font>
              <fill>
                <patternFill>
                  <bgColor rgb="FFC6EFCE"/>
                </patternFill>
              </fill>
            </x14:dxf>
          </x14:cfRule>
          <x14:cfRule type="cellIs" priority="70" operator="equal" id="{AEF31C2E-E2E9-0749-862C-939EBF5D0DBE}">
            <xm:f>'INTERNAL REFERENCES'!$B$5</xm:f>
            <x14:dxf>
              <font>
                <color rgb="FF9C5700"/>
              </font>
              <fill>
                <patternFill>
                  <bgColor rgb="FFFFEB9C"/>
                </patternFill>
              </fill>
            </x14:dxf>
          </x14:cfRule>
          <x14:cfRule type="cellIs" priority="71" operator="equal" id="{49190800-B189-824F-BE40-AAEBA22B487F}">
            <xm:f>'INTERNAL REFERENCES'!$B$6</xm:f>
            <x14:dxf>
              <font>
                <color rgb="FF9C0006"/>
              </font>
              <fill>
                <patternFill>
                  <bgColor rgb="FFFFC7CE"/>
                </patternFill>
              </fill>
            </x14:dxf>
          </x14:cfRule>
          <xm:sqref>D4:D9 G5:G7 H8:H9 E9 D19:D32 F7:F32</xm:sqref>
        </x14:conditionalFormatting>
        <x14:conditionalFormatting xmlns:xm="http://schemas.microsoft.com/office/excel/2006/main">
          <x14:cfRule type="cellIs" priority="36" operator="equal" id="{1258D5C1-A6C2-0D49-B124-8C6D6F872EB8}">
            <xm:f>'INTERNAL REFERENCES'!$B$4</xm:f>
            <x14:dxf>
              <font>
                <color rgb="FF006100"/>
              </font>
              <fill>
                <patternFill>
                  <bgColor rgb="FFC6EFCE"/>
                </patternFill>
              </fill>
            </x14:dxf>
          </x14:cfRule>
          <x14:cfRule type="cellIs" priority="37" operator="equal" id="{86ADF067-EBF7-8C4E-8F57-5879DDCB2329}">
            <xm:f>'INTERNAL REFERENCES'!$B$5</xm:f>
            <x14:dxf>
              <font>
                <color rgb="FF9C5700"/>
              </font>
              <fill>
                <patternFill>
                  <bgColor rgb="FFFFEB9C"/>
                </patternFill>
              </fill>
            </x14:dxf>
          </x14:cfRule>
          <x14:cfRule type="cellIs" priority="38" operator="equal" id="{B0EEE1E2-B7F5-3F4C-B3C4-E0C8FEF8AAF1}">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80D2E783-48EB-E245-8241-E0247ED3D045}">
            <xm:f>'INTERNAL REFERENCES'!$D$16</xm:f>
            <x14:dxf>
              <font>
                <color rgb="FF9C5700"/>
              </font>
              <fill>
                <patternFill>
                  <bgColor rgb="FFFFEB9C"/>
                </patternFill>
              </fill>
            </x14:dxf>
          </x14:cfRule>
          <x14:cfRule type="cellIs" priority="46" operator="equal" id="{DF124E85-AF0E-1041-BB2B-A81DF53FD4C7}">
            <xm:f>'INTERNAL REFERENCES'!$D$15</xm:f>
            <x14:dxf>
              <font>
                <color rgb="FF9C5700"/>
              </font>
              <fill>
                <patternFill>
                  <bgColor rgb="FFFFEB9C"/>
                </patternFill>
              </fill>
            </x14:dxf>
          </x14:cfRule>
          <xm:sqref>H10:H19 J10:J19</xm:sqref>
        </x14:conditionalFormatting>
        <x14:conditionalFormatting xmlns:xm="http://schemas.microsoft.com/office/excel/2006/main">
          <x14:cfRule type="cellIs" priority="64" operator="equal" id="{BB5350DC-C758-7647-8E94-FCA55F051E9A}">
            <xm:f>'INTERNAL REFERENCES'!$B$4</xm:f>
            <x14:dxf>
              <font>
                <color rgb="FF006100"/>
              </font>
              <fill>
                <patternFill>
                  <bgColor rgb="FFC6EFCE"/>
                </patternFill>
              </fill>
            </x14:dxf>
          </x14:cfRule>
          <x14:cfRule type="cellIs" priority="65" operator="equal" id="{BD2EA1C5-36B3-4B43-BCF5-58B9325E505F}">
            <xm:f>'INTERNAL REFERENCES'!$B$5</xm:f>
            <x14:dxf>
              <font>
                <color rgb="FF9C5700"/>
              </font>
              <fill>
                <patternFill>
                  <bgColor rgb="FFFFEB9C"/>
                </patternFill>
              </fill>
            </x14:dxf>
          </x14:cfRule>
          <x14:cfRule type="cellIs" priority="66" operator="equal" id="{2685F095-A7CA-9C4F-8ACB-9BDBA6FA9467}">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A0A8292A-38CD-F54D-9D6E-459AEBF53819}">
            <xm:f>'INTERNAL REFERENCES'!$B$4</xm:f>
            <x14:dxf>
              <font>
                <color rgb="FF006100"/>
              </font>
              <fill>
                <patternFill>
                  <bgColor rgb="FFC6EFCE"/>
                </patternFill>
              </fill>
            </x14:dxf>
          </x14:cfRule>
          <x14:cfRule type="cellIs" priority="53" operator="equal" id="{0BC9529A-9648-1A45-959A-1B4AD4FE085F}">
            <xm:f>'INTERNAL REFERENCES'!$B$5</xm:f>
            <x14:dxf>
              <font>
                <color rgb="FF9C5700"/>
              </font>
              <fill>
                <patternFill>
                  <bgColor rgb="FFFFEB9C"/>
                </patternFill>
              </fill>
            </x14:dxf>
          </x14:cfRule>
          <x14:cfRule type="cellIs" priority="54" operator="equal" id="{3B40176F-5555-5E40-B5D5-6CDE323BBFF9}">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33C19BD6-C3E0-6E46-B8EC-E1990769AE13}">
            <xm:f>'INTERNAL REFERENCES'!$D$23</xm:f>
            <x14:dxf>
              <font>
                <color rgb="FF9C5700"/>
              </font>
              <fill>
                <patternFill>
                  <bgColor rgb="FFFFEB9C"/>
                </patternFill>
              </fill>
            </x14:dxf>
          </x14:cfRule>
          <x14:cfRule type="cellIs" priority="42" operator="equal" id="{894D1BD5-487A-0146-9AC7-CF71E1737BF2}">
            <xm:f>'INTERNAL REFERENCES'!$D$22</xm:f>
            <x14:dxf>
              <font>
                <color rgb="FF006100"/>
              </font>
              <fill>
                <patternFill>
                  <bgColor rgb="FFC6EFCE"/>
                </patternFill>
              </fill>
            </x14:dxf>
          </x14:cfRule>
          <x14:cfRule type="cellIs" priority="43" operator="equal" id="{9F4455ED-CE7E-D74D-BF6A-08E12B8CD3E3}">
            <xm:f>'INTERNAL REFERENCES'!$D$21</xm:f>
            <x14:dxf>
              <font>
                <color rgb="FF006100"/>
              </font>
              <fill>
                <patternFill>
                  <bgColor rgb="FFC6EFCE"/>
                </patternFill>
              </fill>
            </x14:dxf>
          </x14:cfRule>
          <x14:cfRule type="cellIs" priority="44" operator="equal" id="{971DDD67-43BB-DC46-B952-10D782AAFB01}">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954822D3-A9B0-7843-8A50-593AA7F8EC23}">
            <xm:f>'INTERNAL REFERENCES'!$B$4</xm:f>
            <x14:dxf>
              <font>
                <color rgb="FF006100"/>
              </font>
              <fill>
                <patternFill>
                  <bgColor rgb="FFC6EFCE"/>
                </patternFill>
              </fill>
            </x14:dxf>
          </x14:cfRule>
          <x14:cfRule type="cellIs" priority="48" operator="equal" id="{FC95C6C1-20A7-9F47-AA56-D7A5DC5C607C}">
            <xm:f>'INTERNAL REFERENCES'!$B$5</xm:f>
            <x14:dxf>
              <font>
                <color rgb="FF9C5700"/>
              </font>
              <fill>
                <patternFill>
                  <bgColor rgb="FFFFEB9C"/>
                </patternFill>
              </fill>
            </x14:dxf>
          </x14:cfRule>
          <x14:cfRule type="cellIs" priority="49" operator="equal" id="{7152E46A-09C5-424C-B333-6F85FED341EF}">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35AEADB0-9A01-334F-9539-50067AB64FBD}">
            <xm:f>'INTERNAL REFERENCES'!$B$4</xm:f>
            <x14:dxf>
              <font>
                <color rgb="FF006100"/>
              </font>
              <fill>
                <patternFill>
                  <bgColor rgb="FFC6EFCE"/>
                </patternFill>
              </fill>
            </x14:dxf>
          </x14:cfRule>
          <x14:cfRule type="cellIs" priority="32" operator="equal" id="{28A1480E-A21A-DC47-94AE-07306AD6FA48}">
            <xm:f>'INTERNAL REFERENCES'!$B$5</xm:f>
            <x14:dxf>
              <font>
                <color rgb="FF9C5700"/>
              </font>
              <fill>
                <patternFill>
                  <bgColor rgb="FFFFEB9C"/>
                </patternFill>
              </fill>
            </x14:dxf>
          </x14:cfRule>
          <x14:cfRule type="cellIs" priority="33" operator="equal" id="{AC515ED7-2948-D642-ADEC-C408EAB9172E}">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B41B959D-E306-1540-8CD0-8F19DCEE14E6}">
            <xm:f>'INTERNAL REFERENCES'!$B$4</xm:f>
            <x14:dxf>
              <font>
                <color rgb="FF006100"/>
              </font>
              <fill>
                <patternFill>
                  <bgColor rgb="FFC6EFCE"/>
                </patternFill>
              </fill>
            </x14:dxf>
          </x14:cfRule>
          <x14:cfRule type="cellIs" priority="20" operator="equal" id="{B08D36DC-1465-D94C-BEA5-040940A12272}">
            <xm:f>'INTERNAL REFERENCES'!$B$5</xm:f>
            <x14:dxf>
              <font>
                <color rgb="FF9C5700"/>
              </font>
              <fill>
                <patternFill>
                  <bgColor rgb="FFFFEB9C"/>
                </patternFill>
              </fill>
            </x14:dxf>
          </x14:cfRule>
          <x14:cfRule type="cellIs" priority="21" operator="equal" id="{5B598EA9-40B4-EF49-A7E9-B4FF363E5B83}">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669B0481-29EC-894C-93CA-3942077B31D4}">
          <x14:formula1>
            <xm:f>'INTERNAL REFERENCES'!$D$21:$D$25</xm:f>
          </x14:formula1>
          <xm:sqref>J5</xm:sqref>
        </x14:dataValidation>
        <x14:dataValidation type="list" allowBlank="1" showInputMessage="1" showErrorMessage="1" xr:uid="{F64CEA67-3ABC-3349-95DD-B316CFF278AA}">
          <x14:formula1>
            <xm:f>'INTERNAL REFERENCES'!$B$24:$B$27</xm:f>
          </x14:formula1>
          <xm:sqref>I11:I19</xm:sqref>
        </x14:dataValidation>
        <x14:dataValidation type="list" allowBlank="1" showInputMessage="1" showErrorMessage="1" xr:uid="{EC82F6F1-6779-0E40-BFCB-F892D6E6FC08}">
          <x14:formula1>
            <xm:f>'INTERNAL REFERENCES'!$B$20:$B$21</xm:f>
          </x14:formula1>
          <xm:sqref>D12:D13</xm:sqref>
        </x14:dataValidation>
        <x14:dataValidation type="list" allowBlank="1" showInputMessage="1" showErrorMessage="1" xr:uid="{8577DD74-B39D-1A43-87D0-663CDEAA9935}">
          <x14:formula1>
            <xm:f>'INTERNAL REFERENCES'!$B$20:$B$23</xm:f>
          </x14:formula1>
          <xm:sqref>D17 D10:D11 D14:D15</xm:sqref>
        </x14:dataValidation>
        <x14:dataValidation type="list" allowBlank="1" showInputMessage="1" showErrorMessage="1" xr:uid="{0DF2C2FB-0E8F-6147-8FEE-908AC1DAC67B}">
          <x14:formula1>
            <xm:f>'INTERNAL REFERENCES'!$D$14:$D$20</xm:f>
          </x14:formula1>
          <xm:sqref>H11:H18 J11:J19</xm:sqref>
        </x14:dataValidation>
        <x14:dataValidation type="list" allowBlank="1" showInputMessage="1" showErrorMessage="1" xr:uid="{43E39F42-37BE-6D40-A4AF-7B26581804A6}">
          <x14:formula1>
            <xm:f>'INTERNAL REFERENCES'!$D$1:$D$15</xm:f>
          </x14:formula1>
          <xm:sqref>C20:C30</xm:sqref>
        </x14:dataValidation>
        <x14:dataValidation type="list" allowBlank="1" showInputMessage="1" showErrorMessage="1" xr:uid="{CBE026A3-E001-7841-A7DF-39D5B1D79167}">
          <x14:formula1>
            <xm:f>'INTERNAL REFERENCES'!$A$1:$A$36</xm:f>
          </x14:formula1>
          <xm:sqref>H5</xm:sqref>
        </x14:dataValidation>
        <x14:dataValidation type="list" allowBlank="1" showInputMessage="1" showErrorMessage="1" xr:uid="{7541FD4E-2078-644E-B80C-CA27DC5A1CAA}">
          <x14:formula1>
            <xm:f>'INTERNAL REFERENCES'!$C$19:$C$33</xm:f>
          </x14:formula1>
          <xm:sqref>E3</xm:sqref>
        </x14:dataValidation>
        <x14:dataValidation type="list" allowBlank="1" showInputMessage="1" showErrorMessage="1" xr:uid="{C6A85FE6-F90A-8C47-B0B5-100C34CF1397}">
          <x14:formula1>
            <xm:f>'INTERNAL REFERENCES'!$C$14:$C$18</xm:f>
          </x14:formula1>
          <xm:sqref>D5:D7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E86F-AE51-7349-BB4F-38D48F2C340C}">
  <sheetPr codeName="Hoja17"/>
  <dimension ref="A1:AN145"/>
  <sheetViews>
    <sheetView topLeftCell="C4" zoomScale="130" zoomScaleNormal="130" workbookViewId="0">
      <selection activeCell="I10" sqref="I10:J15"/>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0" ht="36" customHeight="1" thickBot="1">
      <c r="A1" s="178"/>
      <c r="B1" s="192" t="s">
        <v>39</v>
      </c>
      <c r="C1" s="192" t="s">
        <v>92</v>
      </c>
      <c r="D1" s="193">
        <v>4</v>
      </c>
      <c r="E1" s="194"/>
      <c r="F1" s="311" t="str">
        <f>+'0. MASTER'!G16</f>
        <v>Community conditions and safety</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spans="1:40" ht="36" customHeight="1" thickBot="1">
      <c r="A2" s="177" t="e">
        <f>+#REF!</f>
        <v>#REF!</v>
      </c>
      <c r="B2" s="59" t="str">
        <f>+'0. MASTER'!B2</f>
        <v>01-2025</v>
      </c>
      <c r="C2" s="289"/>
      <c r="D2" s="290"/>
      <c r="E2" s="179" t="s">
        <v>161</v>
      </c>
      <c r="F2" s="180" t="s">
        <v>114</v>
      </c>
      <c r="G2" s="181" t="s">
        <v>404</v>
      </c>
      <c r="H2" s="182" t="s">
        <v>162</v>
      </c>
      <c r="I2" s="182" t="s">
        <v>94</v>
      </c>
      <c r="J2" s="183" t="s">
        <v>95</v>
      </c>
      <c r="K2" s="21"/>
      <c r="L2" s="66"/>
      <c r="M2" s="66"/>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row>
    <row r="3" spans="1:40" ht="52" customHeight="1">
      <c r="A3" s="5"/>
      <c r="B3" s="57" t="s">
        <v>0</v>
      </c>
      <c r="C3" s="17" t="str">
        <f>+'0. MASTER'!C3</f>
        <v>Input the name of the Project</v>
      </c>
      <c r="D3" s="112" t="s">
        <v>93</v>
      </c>
      <c r="E3" s="133" t="s">
        <v>99</v>
      </c>
      <c r="F3" s="113"/>
      <c r="G3" s="18" t="s">
        <v>155</v>
      </c>
      <c r="H3" s="143">
        <v>45524</v>
      </c>
      <c r="I3" s="78" t="str">
        <f>+'0. MASTER'!F4</f>
        <v>CATEGORY B</v>
      </c>
      <c r="J3" s="80" t="str">
        <f>+'0. MASTER'!E4</f>
        <v>LARGE GRANT</v>
      </c>
      <c r="K3" s="164"/>
      <c r="L3" s="165"/>
      <c r="M3" s="16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row>
    <row r="4" spans="1:40" ht="52" customHeight="1" thickBot="1">
      <c r="A4" s="7"/>
      <c r="B4" s="58" t="s">
        <v>377</v>
      </c>
      <c r="C4" s="17" t="str">
        <f>+'0. MASTER'!C4</f>
        <v>Input the name of the Grantee</v>
      </c>
      <c r="D4" s="116"/>
      <c r="E4" s="128" t="s">
        <v>160</v>
      </c>
      <c r="F4" s="113" t="s">
        <v>148</v>
      </c>
      <c r="G4" s="117" t="str">
        <f>+'0. MASTER'!H13</f>
        <v>YEARLY</v>
      </c>
      <c r="H4" s="79" t="s">
        <v>158</v>
      </c>
      <c r="I4" s="159"/>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52" customHeight="1" thickBot="1">
      <c r="A5" s="85"/>
      <c r="B5" s="124"/>
      <c r="C5" s="121" t="s">
        <v>205</v>
      </c>
      <c r="D5" s="134">
        <v>1</v>
      </c>
      <c r="E5" s="122"/>
      <c r="F5" s="114" t="str">
        <f>IF(D5*D6&lt;5,"LOW", IF(D5*D6&lt;10,"MEDIUM", IF(D5*D6&lt;16,"HIGH", "VERY HIGH")))</f>
        <v>LOW</v>
      </c>
      <c r="G5" s="119" t="s">
        <v>143</v>
      </c>
      <c r="H5" s="136" t="s">
        <v>8</v>
      </c>
      <c r="I5" s="120" t="s">
        <v>159</v>
      </c>
      <c r="J5" s="137" t="s">
        <v>144</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52" customHeight="1" thickBot="1">
      <c r="A6" s="25"/>
      <c r="B6" s="125"/>
      <c r="C6" s="126" t="s">
        <v>206</v>
      </c>
      <c r="D6" s="135">
        <v>1</v>
      </c>
      <c r="E6" s="123"/>
      <c r="F6" s="158" t="s">
        <v>207</v>
      </c>
      <c r="G6" s="115" t="s">
        <v>116</v>
      </c>
      <c r="H6" s="163">
        <f>MID(H5,1,FIND(" ",H5)-1)/MID('0. MASTER'!D4,1,FIND(" ",'0. MASTER'!D4)-1)</f>
        <v>0.16666666666666666</v>
      </c>
      <c r="I6" s="86"/>
      <c r="J6" s="127"/>
      <c r="K6" s="20"/>
      <c r="L6" s="24"/>
      <c r="M6" s="24"/>
      <c r="N6" s="24"/>
      <c r="O6" s="24"/>
      <c r="P6" s="24"/>
      <c r="Q6" s="24"/>
      <c r="R6" s="24"/>
      <c r="S6" s="24"/>
      <c r="T6" s="24"/>
      <c r="U6" s="24"/>
      <c r="V6" s="15"/>
      <c r="W6" s="15"/>
      <c r="X6" s="15"/>
      <c r="Y6" s="15"/>
      <c r="Z6" s="15"/>
      <c r="AA6" s="15"/>
      <c r="AB6" s="15"/>
      <c r="AC6" s="15"/>
      <c r="AD6" s="15"/>
      <c r="AE6" s="15"/>
      <c r="AF6" s="15"/>
      <c r="AG6" s="15"/>
      <c r="AH6" s="15"/>
      <c r="AI6" s="15"/>
      <c r="AJ6" s="15"/>
      <c r="AK6" s="15"/>
      <c r="AL6" s="15"/>
      <c r="AM6" s="15"/>
      <c r="AN6" s="15"/>
    </row>
    <row r="7" spans="1:40" ht="11" customHeight="1" thickBot="1">
      <c r="A7" s="23"/>
      <c r="B7" s="26"/>
      <c r="C7" s="81"/>
      <c r="D7" s="82"/>
      <c r="E7" s="19"/>
      <c r="F7" s="83"/>
      <c r="G7" s="84"/>
      <c r="H7" s="19"/>
      <c r="I7" s="19"/>
      <c r="J7" s="19"/>
      <c r="K7" s="21"/>
      <c r="L7" s="33"/>
      <c r="M7" s="33"/>
      <c r="N7" s="24"/>
      <c r="O7" s="24"/>
      <c r="P7" s="24"/>
      <c r="Q7" s="24"/>
      <c r="R7" s="24"/>
      <c r="S7" s="24"/>
      <c r="T7" s="24"/>
      <c r="U7" s="24"/>
      <c r="V7" s="15"/>
      <c r="W7" s="15"/>
      <c r="X7" s="15"/>
      <c r="Y7" s="15"/>
      <c r="Z7" s="15"/>
      <c r="AA7" s="15"/>
      <c r="AB7" s="15"/>
      <c r="AC7" s="15"/>
      <c r="AD7" s="15"/>
      <c r="AE7" s="15"/>
      <c r="AF7" s="15"/>
      <c r="AG7" s="15"/>
      <c r="AH7" s="15"/>
      <c r="AI7" s="15"/>
      <c r="AJ7" s="15"/>
      <c r="AK7" s="15"/>
      <c r="AL7" s="15"/>
      <c r="AM7" s="15"/>
      <c r="AN7" s="15"/>
    </row>
    <row r="8" spans="1:40" ht="32" customHeight="1" thickBot="1">
      <c r="A8" s="23"/>
      <c r="B8" s="42" t="str">
        <f>+B2</f>
        <v>01-2025</v>
      </c>
      <c r="C8" s="34">
        <f>+C2</f>
        <v>0</v>
      </c>
      <c r="D8" s="35"/>
      <c r="E8" s="94"/>
      <c r="F8" s="295" t="s">
        <v>136</v>
      </c>
      <c r="G8" s="296"/>
      <c r="H8" s="107" t="s">
        <v>134</v>
      </c>
      <c r="I8" s="99" t="s">
        <v>68</v>
      </c>
      <c r="J8" s="100" t="s">
        <v>149</v>
      </c>
      <c r="K8" s="105" t="s">
        <v>141</v>
      </c>
      <c r="L8" s="105" t="s">
        <v>371</v>
      </c>
      <c r="M8" s="106" t="s">
        <v>369</v>
      </c>
      <c r="N8" s="32"/>
      <c r="O8" s="32"/>
      <c r="P8" s="32"/>
      <c r="Q8" s="24"/>
      <c r="R8" s="24"/>
      <c r="S8" s="24"/>
      <c r="T8" s="24"/>
      <c r="U8" s="24"/>
      <c r="V8" s="15"/>
      <c r="W8" s="15"/>
      <c r="X8" s="15"/>
      <c r="Y8" s="15"/>
      <c r="Z8" s="15"/>
      <c r="AA8" s="15"/>
      <c r="AB8" s="15"/>
      <c r="AC8" s="15"/>
      <c r="AD8" s="15"/>
      <c r="AE8" s="15"/>
      <c r="AF8" s="15"/>
      <c r="AG8" s="15"/>
      <c r="AH8" s="15"/>
      <c r="AI8" s="15"/>
      <c r="AJ8" s="15"/>
      <c r="AK8" s="15"/>
      <c r="AL8" s="15"/>
      <c r="AM8" s="15"/>
      <c r="AN8" s="15"/>
    </row>
    <row r="9" spans="1:40" ht="32" customHeight="1" thickBot="1">
      <c r="A9" s="1"/>
      <c r="B9" s="41"/>
      <c r="C9" s="36" t="s">
        <v>117</v>
      </c>
      <c r="D9" s="89"/>
      <c r="E9" s="95"/>
      <c r="F9" s="293" t="s">
        <v>126</v>
      </c>
      <c r="G9" s="294"/>
      <c r="H9" s="101" t="s">
        <v>135</v>
      </c>
      <c r="I9" s="102" t="s">
        <v>133</v>
      </c>
      <c r="J9" s="103" t="s">
        <v>150</v>
      </c>
      <c r="K9" s="104" t="s">
        <v>142</v>
      </c>
      <c r="L9" s="109" t="s">
        <v>152</v>
      </c>
      <c r="M9" s="211" t="s">
        <v>370</v>
      </c>
      <c r="N9" s="32"/>
      <c r="O9" s="24"/>
      <c r="P9" s="24"/>
      <c r="Q9" s="24"/>
      <c r="R9" s="24"/>
      <c r="S9" s="24"/>
      <c r="T9" s="24"/>
      <c r="U9" s="24"/>
      <c r="V9" s="15"/>
      <c r="W9" s="15"/>
      <c r="X9" s="15"/>
      <c r="Y9" s="15"/>
      <c r="Z9" s="15"/>
      <c r="AA9" s="15"/>
      <c r="AB9" s="15"/>
      <c r="AC9" s="15"/>
      <c r="AD9" s="15"/>
      <c r="AE9" s="15"/>
      <c r="AF9" s="15"/>
      <c r="AG9" s="15"/>
      <c r="AH9" s="15"/>
      <c r="AI9" s="15"/>
      <c r="AJ9" s="15"/>
      <c r="AK9" s="15"/>
      <c r="AL9" s="15"/>
      <c r="AM9" s="15"/>
      <c r="AN9" s="15"/>
    </row>
    <row r="10" spans="1:40" ht="66" customHeight="1" thickBot="1">
      <c r="A10" s="108" t="s">
        <v>42</v>
      </c>
      <c r="B10" s="202" t="s">
        <v>344</v>
      </c>
      <c r="C10" s="270"/>
      <c r="D10" s="132"/>
      <c r="E10" s="92" t="str">
        <f>IF(D10="YES","CONTINUE ANSWERING","SEE GUIDANCE")</f>
        <v>SEE GUIDANCE</v>
      </c>
      <c r="F10" s="312"/>
      <c r="G10" s="313"/>
      <c r="H10" s="138"/>
      <c r="I10" s="271"/>
      <c r="J10" s="273"/>
      <c r="K10" s="166"/>
      <c r="L10" s="297"/>
      <c r="M10" s="298"/>
      <c r="N10" s="32"/>
      <c r="O10" s="24"/>
      <c r="P10" s="24"/>
      <c r="Q10" s="24"/>
      <c r="R10" s="24"/>
      <c r="S10" s="24"/>
      <c r="T10" s="24"/>
      <c r="U10" s="24"/>
      <c r="V10" s="15"/>
      <c r="W10" s="15"/>
      <c r="X10" s="15"/>
      <c r="Y10" s="15"/>
      <c r="Z10" s="15"/>
      <c r="AA10" s="15"/>
      <c r="AB10" s="15"/>
      <c r="AC10" s="15"/>
      <c r="AD10" s="15"/>
      <c r="AE10" s="15"/>
      <c r="AF10" s="15"/>
      <c r="AG10" s="15"/>
      <c r="AH10" s="15"/>
      <c r="AI10" s="15"/>
      <c r="AJ10" s="15"/>
      <c r="AK10" s="15"/>
      <c r="AL10" s="15"/>
      <c r="AM10" s="15"/>
      <c r="AN10" s="15"/>
    </row>
    <row r="11" spans="1:40" ht="66" customHeight="1" thickBot="1">
      <c r="A11" s="108" t="s">
        <v>43</v>
      </c>
      <c r="B11" s="202" t="s">
        <v>345</v>
      </c>
      <c r="C11" s="270"/>
      <c r="D11" s="132"/>
      <c r="E11" s="92" t="str">
        <f>IF(D11="YES","CONTINUE ANSWERING","SEE GUIDANCE")</f>
        <v>SEE GUIDANCE</v>
      </c>
      <c r="F11" s="312"/>
      <c r="G11" s="313"/>
      <c r="H11" s="138"/>
      <c r="I11" s="271"/>
      <c r="J11" s="273"/>
      <c r="K11" s="166"/>
      <c r="L11" s="299"/>
      <c r="M11" s="300"/>
      <c r="N11" s="32"/>
      <c r="O11" s="24"/>
      <c r="P11" s="24"/>
      <c r="Q11" s="24"/>
      <c r="R11" s="24"/>
      <c r="S11" s="24"/>
      <c r="T11" s="24"/>
      <c r="U11" s="24"/>
      <c r="V11" s="15"/>
      <c r="W11" s="15"/>
      <c r="X11" s="15"/>
      <c r="Y11" s="15"/>
      <c r="Z11" s="15"/>
      <c r="AA11" s="15"/>
      <c r="AB11" s="15"/>
      <c r="AC11" s="15"/>
      <c r="AD11" s="15"/>
      <c r="AE11" s="15"/>
      <c r="AF11" s="15"/>
      <c r="AG11" s="15"/>
      <c r="AH11" s="15"/>
      <c r="AI11" s="15"/>
      <c r="AJ11" s="15"/>
      <c r="AK11" s="15"/>
      <c r="AL11" s="15"/>
      <c r="AM11" s="15"/>
      <c r="AN11" s="15"/>
    </row>
    <row r="12" spans="1:40" ht="66" customHeight="1" thickBot="1">
      <c r="A12" s="108" t="s">
        <v>44</v>
      </c>
      <c r="B12" s="202" t="s">
        <v>346</v>
      </c>
      <c r="C12" s="270"/>
      <c r="D12" s="132"/>
      <c r="E12" s="92" t="str">
        <f>IF(D12="YES","CONTINUE ANSWERING","SEE GUIDANCE")</f>
        <v>SEE GUIDANCE</v>
      </c>
      <c r="F12" s="312"/>
      <c r="G12" s="313"/>
      <c r="H12" s="138"/>
      <c r="I12" s="271"/>
      <c r="J12" s="273"/>
      <c r="K12" s="166"/>
      <c r="L12" s="299"/>
      <c r="M12" s="300"/>
      <c r="N12" s="32"/>
      <c r="O12" s="24"/>
      <c r="P12" s="24"/>
      <c r="Q12" s="24"/>
      <c r="R12" s="24"/>
      <c r="S12" s="24"/>
      <c r="T12" s="24"/>
      <c r="U12" s="24"/>
      <c r="V12" s="15"/>
      <c r="W12" s="15"/>
      <c r="X12" s="15"/>
      <c r="Y12" s="15"/>
      <c r="Z12" s="15"/>
      <c r="AA12" s="15"/>
      <c r="AB12" s="15"/>
      <c r="AC12" s="15"/>
      <c r="AD12" s="15"/>
      <c r="AE12" s="15"/>
      <c r="AF12" s="15"/>
      <c r="AG12" s="15"/>
      <c r="AH12" s="15"/>
      <c r="AI12" s="15"/>
      <c r="AJ12" s="15"/>
      <c r="AK12" s="15"/>
      <c r="AL12" s="15"/>
      <c r="AM12" s="15"/>
      <c r="AN12" s="15"/>
    </row>
    <row r="13" spans="1:40" ht="66" customHeight="1" thickBot="1">
      <c r="A13" s="108" t="s">
        <v>45</v>
      </c>
      <c r="B13" s="202" t="s">
        <v>347</v>
      </c>
      <c r="C13" s="270"/>
      <c r="D13" s="132"/>
      <c r="E13" s="92" t="str">
        <f>IF(D13="NO","CONTINUE ANSWERING","SEE GUIDANCE")</f>
        <v>SEE GUIDANCE</v>
      </c>
      <c r="F13" s="312"/>
      <c r="G13" s="313"/>
      <c r="H13" s="138"/>
      <c r="I13" s="271"/>
      <c r="J13" s="273"/>
      <c r="K13" s="166"/>
      <c r="L13" s="299"/>
      <c r="M13" s="300"/>
      <c r="N13" s="32"/>
      <c r="O13" s="24"/>
      <c r="P13" s="24"/>
      <c r="Q13" s="24"/>
      <c r="R13" s="24"/>
      <c r="S13" s="24"/>
      <c r="T13" s="24"/>
      <c r="U13" s="24"/>
      <c r="V13" s="15"/>
      <c r="W13" s="15"/>
      <c r="X13" s="15"/>
      <c r="Y13" s="15"/>
      <c r="Z13" s="15"/>
      <c r="AA13" s="15"/>
      <c r="AB13" s="15"/>
      <c r="AC13" s="15"/>
      <c r="AD13" s="15"/>
      <c r="AE13" s="15"/>
      <c r="AF13" s="15"/>
      <c r="AG13" s="15"/>
      <c r="AH13" s="15"/>
      <c r="AI13" s="15"/>
      <c r="AJ13" s="15"/>
      <c r="AK13" s="15"/>
      <c r="AL13" s="15"/>
      <c r="AM13" s="15"/>
      <c r="AN13" s="15"/>
    </row>
    <row r="14" spans="1:40" ht="66" customHeight="1" thickBot="1">
      <c r="A14" s="108" t="s">
        <v>46</v>
      </c>
      <c r="B14" s="202" t="s">
        <v>348</v>
      </c>
      <c r="C14" s="270"/>
      <c r="D14" s="132"/>
      <c r="E14" s="92" t="str">
        <f>IF(D14="YES","END THE MONITORING","SEE GUIDANCE")</f>
        <v>SEE GUIDANCE</v>
      </c>
      <c r="F14" s="312"/>
      <c r="G14" s="313"/>
      <c r="H14" s="138"/>
      <c r="I14" s="271"/>
      <c r="J14" s="273"/>
      <c r="K14" s="166"/>
      <c r="L14" s="299"/>
      <c r="M14" s="300"/>
      <c r="N14" s="32"/>
      <c r="O14" s="24"/>
      <c r="P14" s="24"/>
      <c r="Q14" s="24"/>
      <c r="R14" s="24"/>
      <c r="S14" s="24"/>
      <c r="T14" s="24"/>
      <c r="U14" s="24"/>
      <c r="V14" s="15"/>
      <c r="W14" s="15"/>
      <c r="X14" s="15"/>
      <c r="Y14" s="15"/>
      <c r="Z14" s="15"/>
      <c r="AA14" s="15"/>
      <c r="AB14" s="15"/>
      <c r="AC14" s="15"/>
      <c r="AD14" s="15"/>
      <c r="AE14" s="15"/>
      <c r="AF14" s="15"/>
      <c r="AG14" s="15"/>
      <c r="AH14" s="15"/>
      <c r="AI14" s="15"/>
      <c r="AJ14" s="15"/>
      <c r="AK14" s="15"/>
      <c r="AL14" s="15"/>
      <c r="AM14" s="15"/>
      <c r="AN14" s="15"/>
    </row>
    <row r="15" spans="1:40" ht="66" customHeight="1" thickBot="1">
      <c r="A15" s="108" t="s">
        <v>47</v>
      </c>
      <c r="B15" s="52"/>
      <c r="C15" s="47"/>
      <c r="D15" s="269"/>
      <c r="E15" s="91"/>
      <c r="F15" s="76"/>
      <c r="G15" s="54"/>
      <c r="H15" s="140"/>
      <c r="I15" s="272"/>
      <c r="J15" s="274"/>
      <c r="K15" s="166"/>
      <c r="L15" s="299"/>
      <c r="M15" s="300"/>
      <c r="N15" s="32"/>
      <c r="O15" s="24"/>
      <c r="P15" s="24"/>
      <c r="Q15" s="24"/>
      <c r="R15" s="24"/>
      <c r="S15" s="24"/>
      <c r="T15" s="24"/>
      <c r="U15" s="24"/>
      <c r="V15" s="15"/>
      <c r="W15" s="15"/>
      <c r="X15" s="15"/>
      <c r="Y15" s="15"/>
      <c r="Z15" s="15"/>
      <c r="AA15" s="15"/>
      <c r="AB15" s="15"/>
      <c r="AC15" s="15"/>
      <c r="AD15" s="15"/>
      <c r="AE15" s="15"/>
      <c r="AF15" s="15"/>
      <c r="AG15" s="15"/>
      <c r="AH15" s="15"/>
      <c r="AI15" s="15"/>
      <c r="AJ15" s="15"/>
      <c r="AK15" s="15"/>
      <c r="AL15" s="15"/>
      <c r="AM15" s="15"/>
      <c r="AN15" s="15"/>
    </row>
    <row r="16" spans="1:40" ht="52" customHeight="1" thickBot="1">
      <c r="A16" s="108" t="s">
        <v>48</v>
      </c>
      <c r="B16" s="51"/>
      <c r="C16" s="28"/>
      <c r="D16" s="148"/>
      <c r="E16" s="38"/>
      <c r="F16" s="75"/>
      <c r="G16" s="37"/>
      <c r="H16" s="153"/>
      <c r="I16" s="98"/>
      <c r="J16" s="225"/>
      <c r="K16" s="219"/>
      <c r="L16" s="303"/>
      <c r="M16" s="304"/>
      <c r="N16" s="24"/>
      <c r="O16" s="24"/>
      <c r="P16" s="24"/>
      <c r="Q16" s="24"/>
      <c r="R16" s="24"/>
      <c r="S16" s="24"/>
      <c r="T16" s="24"/>
      <c r="U16" s="24"/>
      <c r="V16" s="24"/>
      <c r="W16" s="24"/>
      <c r="X16" s="24"/>
      <c r="Y16" s="24"/>
      <c r="Z16" s="24"/>
      <c r="AA16" s="15"/>
      <c r="AB16" s="15"/>
      <c r="AC16" s="15"/>
      <c r="AD16" s="15"/>
      <c r="AE16" s="15"/>
      <c r="AF16" s="15"/>
      <c r="AG16" s="15"/>
      <c r="AH16" s="15"/>
      <c r="AI16" s="15"/>
      <c r="AJ16" s="15"/>
      <c r="AK16" s="15"/>
      <c r="AL16" s="15"/>
      <c r="AM16" s="15"/>
      <c r="AN16" s="15"/>
    </row>
    <row r="17" spans="1:40" ht="52" customHeight="1" thickBot="1">
      <c r="A17" s="108" t="s">
        <v>49</v>
      </c>
      <c r="B17" s="51"/>
      <c r="C17" s="28"/>
      <c r="D17" s="148"/>
      <c r="E17" s="38"/>
      <c r="F17" s="75"/>
      <c r="G17" s="37"/>
      <c r="H17" s="39"/>
      <c r="I17" s="40"/>
      <c r="J17" s="40"/>
      <c r="K17" s="220"/>
      <c r="L17" s="305"/>
      <c r="M17" s="306"/>
      <c r="N17" s="24"/>
      <c r="O17" s="24"/>
      <c r="P17" s="24"/>
      <c r="Q17" s="24"/>
      <c r="R17" s="24"/>
      <c r="S17" s="24"/>
      <c r="T17" s="24"/>
      <c r="U17" s="24"/>
      <c r="V17" s="15"/>
      <c r="W17" s="15"/>
      <c r="X17" s="15"/>
      <c r="Y17" s="15"/>
      <c r="Z17" s="15"/>
      <c r="AA17" s="15"/>
      <c r="AB17" s="15"/>
      <c r="AC17" s="15"/>
      <c r="AD17" s="15"/>
      <c r="AE17" s="15"/>
      <c r="AF17" s="15"/>
      <c r="AG17" s="15"/>
      <c r="AH17" s="15"/>
      <c r="AI17" s="15"/>
      <c r="AJ17" s="15"/>
      <c r="AK17" s="15"/>
      <c r="AL17" s="15"/>
      <c r="AM17" s="15"/>
      <c r="AN17" s="15"/>
    </row>
    <row r="18" spans="1:40" ht="52" customHeight="1" thickBot="1">
      <c r="A18" s="108" t="s">
        <v>225</v>
      </c>
      <c r="B18" s="51"/>
      <c r="C18" s="28"/>
      <c r="D18" s="148"/>
      <c r="E18" s="38"/>
      <c r="F18" s="75"/>
      <c r="G18" s="37"/>
      <c r="H18" s="39"/>
      <c r="I18" s="40"/>
      <c r="J18" s="40"/>
      <c r="K18" s="220"/>
      <c r="L18" s="305"/>
      <c r="M18" s="306"/>
      <c r="N18" s="24"/>
      <c r="O18" s="24"/>
      <c r="P18" s="24"/>
      <c r="Q18" s="24"/>
      <c r="R18" s="24"/>
      <c r="S18" s="24"/>
      <c r="T18" s="24"/>
      <c r="U18" s="24"/>
      <c r="V18" s="15"/>
      <c r="W18" s="15"/>
      <c r="X18" s="15"/>
      <c r="Y18" s="15"/>
      <c r="Z18" s="15"/>
      <c r="AA18" s="15"/>
      <c r="AB18" s="15"/>
      <c r="AC18" s="15"/>
      <c r="AD18" s="15"/>
      <c r="AE18" s="15"/>
      <c r="AF18" s="15"/>
      <c r="AG18" s="15"/>
      <c r="AH18" s="15"/>
      <c r="AI18" s="15"/>
      <c r="AJ18" s="15"/>
      <c r="AK18" s="15"/>
      <c r="AL18" s="15"/>
      <c r="AM18" s="15"/>
      <c r="AN18" s="15"/>
    </row>
    <row r="19" spans="1:40" ht="52" customHeight="1" thickBot="1">
      <c r="A19" s="108" t="s">
        <v>50</v>
      </c>
      <c r="B19" s="51"/>
      <c r="C19" s="28"/>
      <c r="D19" s="148"/>
      <c r="E19" s="38"/>
      <c r="F19" s="75"/>
      <c r="G19" s="37"/>
      <c r="H19" s="39"/>
      <c r="I19" s="40"/>
      <c r="J19" s="40"/>
      <c r="K19" s="220"/>
      <c r="L19" s="305"/>
      <c r="M19" s="306"/>
      <c r="N19" s="24"/>
      <c r="O19" s="24"/>
      <c r="P19" s="24"/>
      <c r="Q19" s="24"/>
      <c r="R19" s="24"/>
      <c r="S19" s="24"/>
      <c r="T19" s="24"/>
      <c r="U19" s="24"/>
      <c r="V19" s="15"/>
      <c r="W19" s="15"/>
      <c r="X19" s="15"/>
      <c r="Y19" s="15"/>
      <c r="Z19" s="15"/>
      <c r="AA19" s="15"/>
      <c r="AB19" s="15"/>
      <c r="AC19" s="15"/>
      <c r="AD19" s="15"/>
      <c r="AE19" s="15"/>
      <c r="AF19" s="15"/>
      <c r="AG19" s="15"/>
      <c r="AH19" s="15"/>
      <c r="AI19" s="15"/>
      <c r="AJ19" s="15"/>
      <c r="AK19" s="15"/>
      <c r="AL19" s="15"/>
      <c r="AM19" s="15"/>
      <c r="AN19" s="15"/>
    </row>
    <row r="20" spans="1:40" ht="52" customHeight="1" thickBot="1">
      <c r="A20" s="108" t="s">
        <v>51</v>
      </c>
      <c r="B20" s="51"/>
      <c r="C20" s="28"/>
      <c r="D20" s="148"/>
      <c r="E20" s="38"/>
      <c r="F20" s="75"/>
      <c r="G20" s="37"/>
      <c r="H20" s="39"/>
      <c r="I20" s="40"/>
      <c r="J20" s="40"/>
      <c r="K20" s="220"/>
      <c r="L20" s="305"/>
      <c r="M20" s="306"/>
      <c r="N20" s="24"/>
      <c r="O20" s="24"/>
      <c r="P20" s="24"/>
      <c r="Q20" s="24"/>
      <c r="R20" s="24"/>
      <c r="S20" s="24"/>
      <c r="T20" s="24"/>
      <c r="U20" s="24"/>
      <c r="V20" s="15"/>
      <c r="W20" s="15"/>
      <c r="X20" s="15"/>
      <c r="Y20" s="15"/>
      <c r="Z20" s="15"/>
      <c r="AA20" s="15"/>
      <c r="AB20" s="15"/>
      <c r="AC20" s="15"/>
      <c r="AD20" s="15"/>
      <c r="AE20" s="15"/>
      <c r="AF20" s="15"/>
      <c r="AG20" s="15"/>
      <c r="AH20" s="15"/>
      <c r="AI20" s="15"/>
      <c r="AJ20" s="15"/>
      <c r="AK20" s="15"/>
      <c r="AL20" s="15"/>
      <c r="AM20" s="15"/>
      <c r="AN20" s="15"/>
    </row>
    <row r="21" spans="1:40" ht="52" customHeight="1" thickBot="1">
      <c r="A21" s="108" t="s">
        <v>52</v>
      </c>
      <c r="B21" s="51"/>
      <c r="C21" s="28"/>
      <c r="D21" s="148"/>
      <c r="E21" s="38"/>
      <c r="F21" s="75"/>
      <c r="G21" s="37"/>
      <c r="H21" s="39"/>
      <c r="I21" s="40"/>
      <c r="J21" s="40"/>
      <c r="K21" s="220"/>
      <c r="L21" s="305"/>
      <c r="M21" s="306"/>
      <c r="N21" s="24"/>
      <c r="O21" s="24"/>
      <c r="P21" s="24"/>
      <c r="Q21" s="24"/>
      <c r="R21" s="24"/>
      <c r="S21" s="24"/>
      <c r="T21" s="24"/>
      <c r="U21" s="24"/>
      <c r="V21" s="15"/>
      <c r="W21" s="15"/>
      <c r="X21" s="15"/>
      <c r="Y21" s="15"/>
      <c r="Z21" s="15"/>
      <c r="AA21" s="15"/>
      <c r="AB21" s="15"/>
      <c r="AC21" s="15"/>
      <c r="AD21" s="15"/>
      <c r="AE21" s="15"/>
      <c r="AF21" s="15"/>
      <c r="AG21" s="15"/>
      <c r="AH21" s="15"/>
      <c r="AI21" s="15"/>
      <c r="AJ21" s="15"/>
      <c r="AK21" s="15"/>
      <c r="AL21" s="15"/>
      <c r="AM21" s="15"/>
      <c r="AN21" s="15"/>
    </row>
    <row r="22" spans="1:40" ht="52" customHeight="1" thickBot="1">
      <c r="A22" s="108" t="s">
        <v>228</v>
      </c>
      <c r="B22" s="51"/>
      <c r="C22" s="28"/>
      <c r="D22" s="148"/>
      <c r="E22" s="38"/>
      <c r="F22" s="75"/>
      <c r="G22" s="37"/>
      <c r="H22" s="39"/>
      <c r="I22" s="40"/>
      <c r="J22" s="40"/>
      <c r="K22" s="220"/>
      <c r="L22" s="305"/>
      <c r="M22" s="306"/>
      <c r="N22" s="24"/>
      <c r="O22" s="24"/>
      <c r="P22" s="24"/>
      <c r="Q22" s="24"/>
      <c r="R22" s="24"/>
      <c r="S22" s="24"/>
      <c r="T22" s="24"/>
      <c r="U22" s="24"/>
      <c r="V22" s="15"/>
      <c r="W22" s="15"/>
      <c r="X22" s="15"/>
      <c r="Y22" s="15"/>
      <c r="Z22" s="15"/>
      <c r="AA22" s="15"/>
      <c r="AB22" s="15"/>
      <c r="AC22" s="15"/>
      <c r="AD22" s="15"/>
      <c r="AE22" s="15"/>
      <c r="AF22" s="15"/>
      <c r="AG22" s="15"/>
      <c r="AH22" s="15"/>
      <c r="AI22" s="15"/>
      <c r="AJ22" s="15"/>
      <c r="AK22" s="15"/>
      <c r="AL22" s="15"/>
      <c r="AM22" s="15"/>
      <c r="AN22" s="15"/>
    </row>
    <row r="23" spans="1:40" ht="52" customHeight="1" thickBot="1">
      <c r="A23" s="108" t="s">
        <v>229</v>
      </c>
      <c r="B23" s="51"/>
      <c r="C23" s="28"/>
      <c r="D23" s="148"/>
      <c r="E23" s="38"/>
      <c r="F23" s="75"/>
      <c r="G23" s="37"/>
      <c r="H23" s="39"/>
      <c r="I23" s="40"/>
      <c r="J23" s="40"/>
      <c r="K23" s="220"/>
      <c r="L23" s="305"/>
      <c r="M23" s="306"/>
      <c r="N23" s="24"/>
      <c r="O23" s="24"/>
      <c r="P23" s="24"/>
      <c r="Q23" s="24"/>
      <c r="R23" s="24"/>
      <c r="S23" s="24"/>
      <c r="T23" s="24"/>
      <c r="U23" s="24"/>
      <c r="V23" s="15"/>
      <c r="W23" s="15"/>
      <c r="X23" s="15"/>
      <c r="Y23" s="15"/>
      <c r="Z23" s="15"/>
      <c r="AA23" s="15"/>
      <c r="AB23" s="15"/>
      <c r="AC23" s="15"/>
      <c r="AD23" s="15"/>
      <c r="AE23" s="15"/>
      <c r="AF23" s="15"/>
      <c r="AG23" s="15"/>
      <c r="AH23" s="15"/>
      <c r="AI23" s="15"/>
      <c r="AJ23" s="15"/>
      <c r="AK23" s="15"/>
      <c r="AL23" s="15"/>
      <c r="AM23" s="15"/>
      <c r="AN23" s="15"/>
    </row>
    <row r="24" spans="1:40" ht="52" customHeight="1" thickBot="1">
      <c r="A24" s="108" t="s">
        <v>230</v>
      </c>
      <c r="B24" s="51"/>
      <c r="C24" s="28"/>
      <c r="D24" s="148"/>
      <c r="E24" s="38"/>
      <c r="F24" s="75"/>
      <c r="G24" s="37"/>
      <c r="H24" s="39"/>
      <c r="I24" s="40"/>
      <c r="J24" s="40"/>
      <c r="K24" s="220"/>
      <c r="L24" s="305"/>
      <c r="M24" s="306"/>
      <c r="N24" s="24"/>
      <c r="O24" s="24"/>
      <c r="P24" s="24"/>
      <c r="Q24" s="24"/>
      <c r="R24" s="24"/>
      <c r="S24" s="24"/>
      <c r="T24" s="24"/>
      <c r="U24" s="24"/>
      <c r="V24" s="15"/>
      <c r="W24" s="15"/>
      <c r="X24" s="15"/>
      <c r="Y24" s="15"/>
      <c r="Z24" s="15"/>
      <c r="AA24" s="15"/>
      <c r="AB24" s="15"/>
      <c r="AC24" s="15"/>
      <c r="AD24" s="15"/>
      <c r="AE24" s="15"/>
      <c r="AF24" s="15"/>
      <c r="AG24" s="15"/>
      <c r="AH24" s="15"/>
      <c r="AI24" s="15"/>
      <c r="AJ24" s="15"/>
      <c r="AK24" s="15"/>
      <c r="AL24" s="15"/>
      <c r="AM24" s="15"/>
      <c r="AN24" s="15"/>
    </row>
    <row r="25" spans="1:40" ht="52" customHeight="1" thickBot="1">
      <c r="A25" s="108" t="s">
        <v>231</v>
      </c>
      <c r="B25" s="51"/>
      <c r="C25" s="28"/>
      <c r="D25" s="148"/>
      <c r="E25" s="38"/>
      <c r="F25" s="75"/>
      <c r="G25" s="37"/>
      <c r="H25" s="39"/>
      <c r="I25" s="40"/>
      <c r="J25" s="40"/>
      <c r="K25" s="220"/>
      <c r="L25" s="307"/>
      <c r="M25" s="308"/>
      <c r="N25" s="24"/>
      <c r="O25" s="24"/>
      <c r="P25" s="24"/>
      <c r="Q25" s="24"/>
      <c r="R25" s="24"/>
      <c r="S25" s="24"/>
      <c r="T25" s="24"/>
      <c r="U25" s="24"/>
      <c r="V25" s="15"/>
      <c r="W25" s="15"/>
      <c r="X25" s="15"/>
      <c r="Y25" s="15"/>
      <c r="Z25" s="15"/>
      <c r="AA25" s="15"/>
      <c r="AB25" s="15"/>
      <c r="AC25" s="15"/>
      <c r="AD25" s="15"/>
      <c r="AE25" s="15"/>
      <c r="AF25" s="15"/>
      <c r="AG25" s="15"/>
      <c r="AH25" s="15"/>
      <c r="AI25" s="15"/>
      <c r="AJ25" s="15"/>
      <c r="AK25" s="15"/>
      <c r="AL25" s="15"/>
      <c r="AM25" s="15"/>
      <c r="AN25" s="15"/>
    </row>
    <row r="26" spans="1:40" ht="52" customHeight="1" thickBot="1">
      <c r="A26" s="108" t="s">
        <v>232</v>
      </c>
      <c r="B26" s="52"/>
      <c r="C26" s="47"/>
      <c r="D26" s="149"/>
      <c r="E26" s="74"/>
      <c r="F26" s="76"/>
      <c r="G26" s="54"/>
      <c r="H26" s="49"/>
      <c r="I26" s="50"/>
      <c r="J26" s="50"/>
      <c r="K26" s="221"/>
      <c r="L26" s="309"/>
      <c r="M26" s="310"/>
      <c r="N26" s="24"/>
      <c r="O26" s="24"/>
      <c r="P26" s="24"/>
      <c r="Q26" s="24"/>
      <c r="R26" s="24"/>
      <c r="S26" s="24"/>
      <c r="T26" s="24"/>
      <c r="U26" s="24"/>
      <c r="V26" s="15"/>
      <c r="W26" s="15"/>
      <c r="X26" s="15"/>
      <c r="Y26" s="15"/>
      <c r="Z26" s="15"/>
      <c r="AA26" s="15"/>
      <c r="AB26" s="15"/>
      <c r="AC26" s="15"/>
      <c r="AD26" s="15"/>
      <c r="AE26" s="15"/>
      <c r="AF26" s="15"/>
      <c r="AG26" s="15"/>
      <c r="AH26" s="15"/>
      <c r="AI26" s="15"/>
      <c r="AJ26" s="15"/>
      <c r="AK26" s="15"/>
      <c r="AL26" s="15"/>
      <c r="AM26" s="15"/>
      <c r="AN26" s="15"/>
    </row>
    <row r="27" spans="1:40" ht="52" customHeight="1" thickBot="1">
      <c r="A27" s="25"/>
      <c r="B27" s="26"/>
      <c r="C27" s="27"/>
      <c r="D27" s="56"/>
      <c r="E27" s="19"/>
      <c r="F27" s="43"/>
      <c r="G27" s="19"/>
      <c r="H27" s="19"/>
      <c r="I27" s="19"/>
      <c r="J27" s="19"/>
      <c r="K27" s="19"/>
      <c r="L27" s="19"/>
      <c r="M27" s="19"/>
      <c r="N27" s="33"/>
      <c r="O27" s="33"/>
      <c r="P27" s="33"/>
      <c r="Q27" s="33"/>
      <c r="R27" s="33"/>
      <c r="S27" s="33"/>
      <c r="T27" s="33"/>
      <c r="U27" s="33"/>
      <c r="V27" s="15"/>
      <c r="W27" s="15"/>
      <c r="X27" s="15"/>
      <c r="Y27" s="15"/>
      <c r="Z27" s="15"/>
      <c r="AA27" s="15"/>
      <c r="AB27" s="15"/>
      <c r="AC27" s="15"/>
      <c r="AD27" s="15"/>
      <c r="AE27" s="15"/>
      <c r="AF27" s="15"/>
      <c r="AG27" s="15"/>
      <c r="AH27" s="15"/>
      <c r="AI27" s="15"/>
      <c r="AJ27" s="15"/>
      <c r="AK27" s="15"/>
      <c r="AL27" s="15"/>
      <c r="AM27" s="15"/>
      <c r="AN27" s="15"/>
    </row>
    <row r="28" spans="1:40" ht="52" customHeight="1" thickBot="1">
      <c r="A28" s="25"/>
      <c r="B28" s="62"/>
      <c r="C28" s="63"/>
      <c r="D28" s="64"/>
      <c r="E28" s="4"/>
      <c r="F28" s="65"/>
      <c r="G28" s="4"/>
      <c r="H28" s="4"/>
      <c r="I28" s="4"/>
      <c r="J28" s="4"/>
      <c r="K28" s="4"/>
      <c r="L28" s="4"/>
      <c r="M28" s="4"/>
      <c r="N28" s="4"/>
      <c r="O28" s="4"/>
      <c r="P28" s="4"/>
      <c r="Q28" s="4"/>
      <c r="R28" s="4"/>
      <c r="S28" s="4"/>
      <c r="T28" s="4"/>
      <c r="U28" s="4"/>
      <c r="V28" s="15"/>
      <c r="W28" s="15"/>
      <c r="X28" s="15"/>
      <c r="Y28" s="15"/>
      <c r="Z28" s="15"/>
      <c r="AA28" s="15"/>
      <c r="AB28" s="15"/>
      <c r="AC28" s="15"/>
      <c r="AD28" s="15"/>
      <c r="AE28" s="15"/>
      <c r="AF28" s="15"/>
      <c r="AG28" s="15"/>
      <c r="AH28" s="15"/>
      <c r="AI28" s="15"/>
      <c r="AJ28" s="15"/>
      <c r="AK28" s="15"/>
      <c r="AL28" s="15"/>
      <c r="AM28" s="15"/>
      <c r="AN28" s="15"/>
    </row>
    <row r="29" spans="1:40">
      <c r="A29" s="13"/>
      <c r="B29" s="4"/>
      <c r="C29" s="4"/>
      <c r="D29" s="4"/>
      <c r="E29" s="4"/>
      <c r="F29" s="4"/>
      <c r="G29" s="4"/>
      <c r="H29" s="4"/>
      <c r="I29" s="4"/>
      <c r="J29" s="4"/>
      <c r="K29" s="4"/>
      <c r="L29" s="4"/>
      <c r="M29" s="4"/>
      <c r="N29" s="4"/>
      <c r="O29" s="4"/>
      <c r="P29" s="4"/>
      <c r="Q29" s="4"/>
      <c r="R29" s="4"/>
      <c r="S29" s="4"/>
      <c r="T29" s="4"/>
      <c r="U29" s="4"/>
      <c r="V29" s="15"/>
      <c r="W29" s="15"/>
      <c r="X29" s="15"/>
      <c r="Y29" s="15"/>
      <c r="Z29" s="15"/>
      <c r="AA29" s="15"/>
      <c r="AB29" s="15"/>
      <c r="AC29" s="15"/>
      <c r="AD29" s="15"/>
      <c r="AE29" s="15"/>
      <c r="AF29" s="15"/>
      <c r="AG29" s="15"/>
      <c r="AH29" s="15"/>
      <c r="AI29" s="15"/>
      <c r="AJ29" s="15"/>
      <c r="AK29" s="15"/>
      <c r="AL29" s="15"/>
      <c r="AM29" s="15"/>
      <c r="AN29" s="15"/>
    </row>
    <row r="30" spans="1:40">
      <c r="A30" s="13"/>
      <c r="B30" s="4"/>
      <c r="C30" s="4"/>
      <c r="D30" s="4"/>
      <c r="E30" s="4"/>
      <c r="F30" s="4"/>
      <c r="G30" s="4"/>
      <c r="H30" s="4"/>
      <c r="I30" s="4"/>
      <c r="J30" s="4"/>
      <c r="K30" s="4"/>
      <c r="L30" s="4"/>
      <c r="M30" s="4"/>
      <c r="N30" s="4"/>
      <c r="O30" s="4"/>
      <c r="P30" s="4"/>
      <c r="Q30" s="4"/>
      <c r="R30" s="4"/>
      <c r="S30" s="4"/>
      <c r="T30" s="4"/>
      <c r="U30" s="4"/>
      <c r="V30" s="15"/>
      <c r="W30" s="15"/>
      <c r="X30" s="15"/>
      <c r="Y30" s="15"/>
      <c r="Z30" s="15"/>
      <c r="AA30" s="15"/>
      <c r="AB30" s="15"/>
      <c r="AC30" s="15"/>
      <c r="AD30" s="15"/>
      <c r="AE30" s="15"/>
      <c r="AF30" s="15"/>
      <c r="AG30" s="15"/>
      <c r="AH30" s="15"/>
      <c r="AI30" s="15"/>
      <c r="AJ30" s="15"/>
      <c r="AK30" s="15"/>
      <c r="AL30" s="15"/>
      <c r="AM30" s="15"/>
      <c r="AN30" s="15"/>
    </row>
    <row r="31" spans="1:40">
      <c r="A31" s="13"/>
      <c r="B31" s="4"/>
      <c r="C31" s="4"/>
      <c r="D31" s="4"/>
      <c r="E31" s="4"/>
      <c r="F31" s="4"/>
      <c r="G31" s="4"/>
      <c r="H31" s="4"/>
      <c r="I31" s="4"/>
      <c r="J31" s="4"/>
      <c r="K31" s="4"/>
      <c r="L31" s="4"/>
      <c r="M31" s="4"/>
      <c r="N31" s="4"/>
      <c r="O31" s="4"/>
      <c r="P31" s="4"/>
      <c r="Q31" s="4"/>
      <c r="R31" s="4"/>
      <c r="S31" s="4"/>
      <c r="T31" s="4"/>
      <c r="U31" s="4"/>
      <c r="V31" s="15"/>
      <c r="W31" s="15"/>
      <c r="X31" s="15"/>
      <c r="Y31" s="15"/>
      <c r="Z31" s="15"/>
      <c r="AA31" s="15"/>
      <c r="AB31" s="15"/>
      <c r="AC31" s="15"/>
      <c r="AD31" s="15"/>
      <c r="AE31" s="15"/>
      <c r="AF31" s="15"/>
      <c r="AG31" s="15"/>
      <c r="AH31" s="15"/>
      <c r="AI31" s="15"/>
      <c r="AJ31" s="15"/>
      <c r="AK31" s="15"/>
      <c r="AL31" s="15"/>
      <c r="AM31" s="15"/>
      <c r="AN31" s="15"/>
    </row>
    <row r="32" spans="1:40">
      <c r="A32" s="13"/>
      <c r="B32" s="13"/>
      <c r="C32" s="13"/>
      <c r="D32" s="13"/>
      <c r="E32" s="13"/>
      <c r="F32" s="13"/>
      <c r="G32" s="13"/>
      <c r="H32" s="13"/>
      <c r="I32" s="13"/>
      <c r="J32" s="13"/>
      <c r="K32" s="13"/>
      <c r="L32" s="13"/>
      <c r="M32" s="13"/>
      <c r="N32" s="13"/>
      <c r="O32" s="13"/>
      <c r="P32" s="13"/>
      <c r="Q32" s="13"/>
      <c r="R32" s="13"/>
      <c r="S32" s="13"/>
      <c r="T32" s="13"/>
      <c r="U32" s="13"/>
      <c r="V32" s="15"/>
      <c r="W32" s="15"/>
      <c r="X32" s="15"/>
      <c r="Y32" s="15"/>
      <c r="Z32" s="15"/>
      <c r="AA32" s="15"/>
      <c r="AB32" s="15"/>
      <c r="AC32" s="15"/>
      <c r="AD32" s="15"/>
      <c r="AE32" s="15"/>
      <c r="AF32" s="15"/>
      <c r="AG32" s="15"/>
      <c r="AH32" s="15"/>
      <c r="AI32" s="15"/>
      <c r="AJ32" s="15"/>
      <c r="AK32" s="15"/>
      <c r="AL32" s="15"/>
      <c r="AM32" s="15"/>
      <c r="AN32" s="15"/>
    </row>
    <row r="33" spans="1:40">
      <c r="A33" s="13"/>
      <c r="B33" s="13"/>
      <c r="C33" s="13"/>
      <c r="D33" s="13"/>
      <c r="E33" s="13"/>
      <c r="F33" s="13"/>
      <c r="G33" s="13"/>
      <c r="H33" s="13"/>
      <c r="I33" s="13"/>
      <c r="J33" s="13"/>
      <c r="K33" s="13"/>
      <c r="L33" s="13"/>
      <c r="M33" s="13"/>
      <c r="N33" s="13"/>
      <c r="O33" s="13"/>
      <c r="P33" s="13"/>
      <c r="Q33" s="13"/>
      <c r="R33" s="13"/>
      <c r="S33" s="13"/>
      <c r="T33" s="13"/>
      <c r="U33" s="13"/>
      <c r="V33" s="15"/>
      <c r="W33" s="15"/>
      <c r="X33" s="15"/>
      <c r="Y33" s="15"/>
      <c r="Z33" s="15"/>
      <c r="AA33" s="15"/>
      <c r="AB33" s="15"/>
      <c r="AC33" s="15"/>
      <c r="AD33" s="15"/>
      <c r="AE33" s="15"/>
      <c r="AF33" s="15"/>
      <c r="AG33" s="15"/>
      <c r="AH33" s="15"/>
      <c r="AI33" s="15"/>
      <c r="AJ33" s="15"/>
      <c r="AK33" s="15"/>
      <c r="AL33" s="15"/>
      <c r="AM33" s="15"/>
      <c r="AN33" s="15"/>
    </row>
    <row r="34" spans="1:40">
      <c r="A34" s="13"/>
      <c r="B34" s="13"/>
      <c r="C34" s="13"/>
      <c r="D34" s="13"/>
      <c r="E34" s="13"/>
      <c r="F34" s="13"/>
      <c r="G34" s="13"/>
      <c r="H34" s="13"/>
      <c r="I34" s="13"/>
      <c r="J34" s="13"/>
      <c r="K34" s="13"/>
      <c r="L34" s="13"/>
      <c r="M34" s="13"/>
      <c r="N34" s="13"/>
      <c r="O34" s="13"/>
      <c r="P34" s="13"/>
      <c r="Q34" s="13"/>
      <c r="R34" s="13"/>
      <c r="S34" s="13"/>
      <c r="T34" s="13"/>
      <c r="U34" s="13"/>
      <c r="V34" s="13"/>
    </row>
    <row r="35" spans="1:40">
      <c r="A35" s="13"/>
      <c r="B35" s="13"/>
      <c r="C35" s="13"/>
      <c r="D35" s="13"/>
      <c r="E35" s="13"/>
      <c r="F35" s="13"/>
      <c r="G35" s="13"/>
      <c r="H35" s="13"/>
      <c r="I35" s="13"/>
      <c r="J35" s="13"/>
      <c r="K35" s="13"/>
      <c r="L35" s="13"/>
      <c r="M35" s="13"/>
      <c r="N35" s="13"/>
      <c r="O35" s="13"/>
      <c r="P35" s="13"/>
      <c r="Q35" s="13"/>
      <c r="R35" s="13"/>
      <c r="S35" s="13"/>
      <c r="T35" s="13"/>
      <c r="U35" s="13"/>
      <c r="V35" s="13"/>
    </row>
    <row r="36" spans="1:40">
      <c r="A36" s="13"/>
      <c r="B36" s="13"/>
      <c r="C36" s="13"/>
      <c r="D36" s="13"/>
      <c r="E36" s="13"/>
      <c r="F36" s="13"/>
      <c r="G36" s="13"/>
      <c r="H36" s="13"/>
      <c r="I36" s="13"/>
      <c r="J36" s="13"/>
      <c r="K36" s="13"/>
      <c r="L36" s="13"/>
      <c r="M36" s="13"/>
      <c r="N36" s="13"/>
      <c r="O36" s="13"/>
      <c r="P36" s="13"/>
      <c r="Q36" s="13"/>
      <c r="R36" s="13"/>
      <c r="S36" s="13"/>
      <c r="T36" s="13"/>
      <c r="U36" s="13"/>
      <c r="V36" s="13"/>
    </row>
    <row r="37" spans="1:40">
      <c r="A37" s="13"/>
      <c r="B37" s="13"/>
      <c r="C37" s="13"/>
      <c r="D37" s="13"/>
      <c r="E37" s="13"/>
      <c r="F37" s="13"/>
      <c r="G37" s="13"/>
      <c r="H37" s="13"/>
      <c r="I37" s="13"/>
      <c r="J37" s="13"/>
      <c r="K37" s="13"/>
      <c r="L37" s="13"/>
      <c r="M37" s="13"/>
      <c r="N37" s="13"/>
      <c r="O37" s="13"/>
      <c r="P37" s="13"/>
      <c r="Q37" s="13"/>
      <c r="R37" s="13"/>
      <c r="S37" s="13"/>
      <c r="T37" s="13"/>
      <c r="U37" s="13"/>
      <c r="V37" s="13"/>
    </row>
    <row r="38" spans="1:40">
      <c r="A38" s="13"/>
      <c r="B38" s="13"/>
      <c r="C38" s="13"/>
      <c r="D38" s="13"/>
      <c r="E38" s="13"/>
      <c r="F38" s="13"/>
      <c r="G38" s="13"/>
      <c r="H38" s="13"/>
      <c r="I38" s="13"/>
      <c r="J38" s="13"/>
      <c r="K38" s="13"/>
      <c r="L38" s="13"/>
      <c r="M38" s="13"/>
      <c r="N38" s="13"/>
      <c r="O38" s="13"/>
      <c r="P38" s="13"/>
      <c r="Q38" s="13"/>
      <c r="R38" s="13"/>
      <c r="S38" s="13"/>
      <c r="T38" s="13"/>
      <c r="U38" s="13"/>
      <c r="V38" s="13"/>
    </row>
    <row r="39" spans="1:40">
      <c r="A39" s="13"/>
      <c r="B39" s="13"/>
      <c r="C39" s="13"/>
      <c r="D39" s="13"/>
      <c r="E39" s="13"/>
      <c r="F39" s="13"/>
      <c r="G39" s="13"/>
      <c r="H39" s="13"/>
      <c r="I39" s="13"/>
      <c r="J39" s="13"/>
      <c r="K39" s="13"/>
      <c r="L39" s="13"/>
      <c r="M39" s="13"/>
      <c r="N39" s="13"/>
      <c r="O39" s="13"/>
      <c r="P39" s="13"/>
      <c r="Q39" s="13"/>
      <c r="R39" s="13"/>
      <c r="S39" s="13"/>
      <c r="T39" s="13"/>
      <c r="U39" s="13"/>
      <c r="V39" s="13"/>
    </row>
    <row r="40" spans="1:40">
      <c r="A40" s="13"/>
      <c r="B40" s="13"/>
      <c r="C40" s="13"/>
      <c r="D40" s="13"/>
      <c r="E40" s="13"/>
      <c r="F40" s="13"/>
      <c r="G40" s="13"/>
      <c r="H40" s="13"/>
      <c r="I40" s="13"/>
      <c r="J40" s="13"/>
      <c r="K40" s="13"/>
      <c r="L40" s="13"/>
      <c r="M40" s="13"/>
      <c r="N40" s="13"/>
      <c r="O40" s="13"/>
      <c r="P40" s="13"/>
      <c r="Q40" s="13"/>
      <c r="R40" s="13"/>
      <c r="S40" s="13"/>
      <c r="T40" s="13"/>
      <c r="U40" s="13"/>
      <c r="V40" s="13"/>
    </row>
    <row r="41" spans="1:40">
      <c r="A41" s="13"/>
      <c r="B41" s="13"/>
      <c r="C41" s="13"/>
      <c r="D41" s="13"/>
      <c r="E41" s="13"/>
      <c r="F41" s="13"/>
      <c r="G41" s="13"/>
      <c r="H41" s="13"/>
      <c r="I41" s="13"/>
      <c r="J41" s="13"/>
      <c r="K41" s="13"/>
      <c r="L41" s="13"/>
      <c r="M41" s="13"/>
      <c r="N41" s="13"/>
      <c r="O41" s="13"/>
      <c r="P41" s="13"/>
      <c r="Q41" s="13"/>
      <c r="R41" s="13"/>
      <c r="S41" s="13"/>
      <c r="T41" s="13"/>
      <c r="U41" s="13"/>
      <c r="V41" s="13"/>
    </row>
    <row r="42" spans="1:40">
      <c r="A42" s="13"/>
      <c r="B42" s="13"/>
      <c r="C42" s="13"/>
      <c r="D42" s="13"/>
      <c r="E42" s="13"/>
      <c r="F42" s="13"/>
      <c r="G42" s="13"/>
      <c r="H42" s="13"/>
      <c r="I42" s="13"/>
      <c r="J42" s="13"/>
      <c r="K42" s="13"/>
      <c r="L42" s="13"/>
      <c r="M42" s="13"/>
      <c r="N42" s="13"/>
      <c r="O42" s="13"/>
      <c r="P42" s="13"/>
      <c r="Q42" s="13"/>
      <c r="R42" s="13"/>
      <c r="S42" s="13"/>
      <c r="T42" s="13"/>
      <c r="U42" s="13"/>
      <c r="V42" s="13"/>
    </row>
    <row r="43" spans="1:40">
      <c r="A43" s="13"/>
      <c r="B43" s="13"/>
      <c r="C43" s="13"/>
      <c r="D43" s="13"/>
      <c r="E43" s="13"/>
      <c r="F43" s="13"/>
      <c r="G43" s="13"/>
      <c r="H43" s="13"/>
      <c r="I43" s="13"/>
      <c r="J43" s="13"/>
      <c r="K43" s="13"/>
      <c r="L43" s="13"/>
      <c r="M43" s="13"/>
      <c r="N43" s="13"/>
      <c r="O43" s="13"/>
      <c r="P43" s="13"/>
      <c r="Q43" s="13"/>
      <c r="R43" s="13"/>
      <c r="S43" s="13"/>
      <c r="T43" s="13"/>
      <c r="U43" s="13"/>
      <c r="V43" s="13"/>
    </row>
    <row r="44" spans="1:40">
      <c r="A44" s="13"/>
      <c r="B44" s="13"/>
      <c r="C44" s="13"/>
      <c r="D44" s="13"/>
      <c r="E44" s="13"/>
      <c r="F44" s="13"/>
      <c r="G44" s="13"/>
      <c r="H44" s="13"/>
      <c r="I44" s="13"/>
      <c r="J44" s="13"/>
      <c r="K44" s="13"/>
      <c r="L44" s="13"/>
      <c r="M44" s="13"/>
      <c r="N44" s="13"/>
      <c r="O44" s="13"/>
      <c r="P44" s="13"/>
      <c r="Q44" s="13"/>
      <c r="R44" s="13"/>
      <c r="S44" s="13"/>
      <c r="T44" s="13"/>
      <c r="U44" s="13"/>
      <c r="V44" s="13"/>
    </row>
    <row r="45" spans="1:40">
      <c r="A45" s="13"/>
      <c r="B45" s="13"/>
      <c r="C45" s="13"/>
      <c r="D45" s="13"/>
      <c r="E45" s="13"/>
      <c r="F45" s="13"/>
      <c r="G45" s="13"/>
      <c r="H45" s="13"/>
      <c r="I45" s="13"/>
      <c r="J45" s="13"/>
      <c r="K45" s="13"/>
      <c r="L45" s="13"/>
      <c r="M45" s="13"/>
      <c r="N45" s="13"/>
      <c r="O45" s="13"/>
      <c r="P45" s="13"/>
      <c r="Q45" s="13"/>
      <c r="R45" s="13"/>
      <c r="S45" s="13"/>
      <c r="T45" s="13"/>
      <c r="U45" s="13"/>
      <c r="V45" s="13"/>
    </row>
    <row r="46" spans="1:40">
      <c r="A46" s="13"/>
      <c r="B46" s="13"/>
      <c r="C46" s="13"/>
      <c r="D46" s="13"/>
      <c r="E46" s="13"/>
      <c r="F46" s="13"/>
      <c r="G46" s="13"/>
      <c r="H46" s="13"/>
      <c r="I46" s="13"/>
      <c r="J46" s="13"/>
      <c r="K46" s="13"/>
      <c r="L46" s="13"/>
      <c r="M46" s="13"/>
      <c r="N46" s="13"/>
      <c r="O46" s="13"/>
      <c r="P46" s="13"/>
      <c r="Q46" s="13"/>
      <c r="R46" s="13"/>
      <c r="S46" s="13"/>
      <c r="T46" s="13"/>
      <c r="U46" s="13"/>
      <c r="V46" s="13"/>
    </row>
    <row r="47" spans="1:40">
      <c r="A47" s="13"/>
      <c r="B47" s="13"/>
      <c r="C47" s="13"/>
      <c r="D47" s="13"/>
      <c r="E47" s="13"/>
      <c r="F47" s="13"/>
      <c r="G47" s="13"/>
      <c r="H47" s="13"/>
      <c r="I47" s="13"/>
      <c r="J47" s="13"/>
      <c r="K47" s="13"/>
      <c r="L47" s="13"/>
      <c r="M47" s="13"/>
      <c r="N47" s="13"/>
      <c r="O47" s="13"/>
      <c r="P47" s="13"/>
      <c r="Q47" s="13"/>
      <c r="R47" s="13"/>
      <c r="S47" s="13"/>
      <c r="T47" s="13"/>
      <c r="U47" s="13"/>
      <c r="V47" s="13"/>
    </row>
    <row r="48" spans="1:40">
      <c r="A48" s="13"/>
      <c r="B48" s="13"/>
      <c r="C48" s="13"/>
      <c r="D48" s="13"/>
      <c r="E48" s="13"/>
      <c r="F48" s="13"/>
      <c r="G48" s="13"/>
      <c r="H48" s="13"/>
      <c r="I48" s="13"/>
      <c r="J48" s="13"/>
      <c r="K48" s="13"/>
      <c r="L48" s="13"/>
      <c r="M48" s="13"/>
      <c r="N48" s="13"/>
      <c r="O48" s="13"/>
      <c r="P48" s="13"/>
      <c r="Q48" s="13"/>
      <c r="R48" s="13"/>
      <c r="S48" s="13"/>
      <c r="T48" s="13"/>
      <c r="U48" s="13"/>
      <c r="V48" s="13"/>
    </row>
    <row r="49" spans="1:22">
      <c r="A49" s="13"/>
      <c r="B49" s="13"/>
      <c r="C49" s="13"/>
      <c r="D49" s="13"/>
      <c r="E49" s="13"/>
      <c r="F49" s="13"/>
      <c r="G49" s="13"/>
      <c r="H49" s="13"/>
      <c r="I49" s="13"/>
      <c r="J49" s="13"/>
      <c r="K49" s="13"/>
      <c r="L49" s="13"/>
      <c r="M49" s="13"/>
      <c r="N49" s="13"/>
      <c r="O49" s="13"/>
      <c r="P49" s="13"/>
      <c r="Q49" s="13"/>
      <c r="R49" s="13"/>
      <c r="S49" s="13"/>
      <c r="T49" s="13"/>
      <c r="U49" s="13"/>
      <c r="V49" s="13"/>
    </row>
    <row r="50" spans="1:22">
      <c r="A50" s="13"/>
      <c r="B50" s="13"/>
      <c r="C50" s="13"/>
      <c r="D50" s="13"/>
      <c r="E50" s="13"/>
      <c r="F50" s="13"/>
      <c r="G50" s="13"/>
      <c r="H50" s="13"/>
      <c r="I50" s="13"/>
      <c r="J50" s="13"/>
      <c r="K50" s="13"/>
      <c r="L50" s="13"/>
      <c r="M50" s="13"/>
      <c r="N50" s="13"/>
      <c r="O50" s="13"/>
      <c r="P50" s="13"/>
      <c r="Q50" s="13"/>
      <c r="R50" s="13"/>
      <c r="S50" s="13"/>
      <c r="T50" s="13"/>
      <c r="U50" s="13"/>
      <c r="V50" s="13"/>
    </row>
    <row r="51" spans="1:22">
      <c r="A51" s="13"/>
      <c r="B51" s="13"/>
      <c r="C51" s="13"/>
      <c r="D51" s="13"/>
      <c r="E51" s="13"/>
      <c r="F51" s="13"/>
      <c r="G51" s="13"/>
      <c r="H51" s="13"/>
      <c r="I51" s="13"/>
      <c r="J51" s="13"/>
      <c r="K51" s="13"/>
      <c r="L51" s="13"/>
      <c r="M51" s="13"/>
      <c r="N51" s="13"/>
      <c r="O51" s="13"/>
      <c r="P51" s="13"/>
      <c r="Q51" s="13"/>
      <c r="R51" s="13"/>
      <c r="S51" s="13"/>
      <c r="T51" s="13"/>
      <c r="U51" s="13"/>
      <c r="V51" s="13"/>
    </row>
    <row r="52" spans="1:22">
      <c r="A52" s="13"/>
      <c r="B52" s="13"/>
      <c r="C52" s="13"/>
      <c r="D52" s="13"/>
      <c r="E52" s="13"/>
      <c r="F52" s="13"/>
      <c r="G52" s="13"/>
      <c r="H52" s="13"/>
      <c r="I52" s="13"/>
      <c r="J52" s="13"/>
      <c r="K52" s="13"/>
      <c r="L52" s="13"/>
      <c r="M52" s="13"/>
      <c r="N52" s="13"/>
      <c r="O52" s="13"/>
      <c r="P52" s="13"/>
      <c r="Q52" s="13"/>
      <c r="R52" s="13"/>
      <c r="S52" s="13"/>
      <c r="T52" s="13"/>
      <c r="U52" s="13"/>
      <c r="V52" s="13"/>
    </row>
    <row r="53" spans="1:22">
      <c r="A53" s="13"/>
      <c r="B53" s="13"/>
      <c r="C53" s="13"/>
      <c r="D53" s="13"/>
      <c r="E53" s="13"/>
      <c r="F53" s="13"/>
      <c r="G53" s="13"/>
      <c r="H53" s="13"/>
      <c r="I53" s="13"/>
      <c r="J53" s="13"/>
      <c r="K53" s="13"/>
      <c r="L53" s="13"/>
      <c r="M53" s="13"/>
      <c r="N53" s="13"/>
      <c r="O53" s="13"/>
      <c r="P53" s="13"/>
      <c r="Q53" s="13"/>
      <c r="R53" s="13"/>
      <c r="S53" s="13"/>
      <c r="T53" s="13"/>
      <c r="U53" s="13"/>
      <c r="V53" s="13"/>
    </row>
    <row r="54" spans="1:22">
      <c r="A54" s="13"/>
      <c r="B54" s="13"/>
      <c r="C54" s="13"/>
      <c r="D54" s="13"/>
      <c r="E54" s="13"/>
      <c r="F54" s="13"/>
      <c r="G54" s="13"/>
      <c r="H54" s="13"/>
      <c r="I54" s="13"/>
      <c r="J54" s="13"/>
      <c r="K54" s="13"/>
      <c r="L54" s="13"/>
      <c r="M54" s="13"/>
      <c r="N54" s="13"/>
      <c r="O54" s="13"/>
      <c r="P54" s="13"/>
      <c r="Q54" s="13"/>
      <c r="R54" s="13"/>
      <c r="S54" s="13"/>
      <c r="T54" s="13"/>
      <c r="U54" s="13"/>
      <c r="V54" s="13"/>
    </row>
    <row r="55" spans="1:22">
      <c r="A55" s="13"/>
      <c r="B55" s="13"/>
      <c r="C55" s="13"/>
      <c r="D55" s="13"/>
      <c r="E55" s="13"/>
      <c r="F55" s="13"/>
      <c r="G55" s="13"/>
      <c r="H55" s="13"/>
      <c r="I55" s="13"/>
      <c r="J55" s="13"/>
      <c r="K55" s="13"/>
      <c r="L55" s="13"/>
      <c r="M55" s="13"/>
      <c r="N55" s="13"/>
      <c r="O55" s="13"/>
      <c r="P55" s="13"/>
      <c r="Q55" s="13"/>
      <c r="R55" s="13"/>
      <c r="S55" s="13"/>
      <c r="T55" s="13"/>
      <c r="U55" s="13"/>
      <c r="V55" s="13"/>
    </row>
    <row r="56" spans="1:22">
      <c r="A56" s="13"/>
      <c r="B56" s="13"/>
      <c r="C56" s="13"/>
      <c r="D56" s="13"/>
      <c r="E56" s="13"/>
      <c r="F56" s="13"/>
      <c r="G56" s="13"/>
      <c r="H56" s="13"/>
      <c r="I56" s="13"/>
      <c r="J56" s="13"/>
      <c r="K56" s="13"/>
      <c r="L56" s="13"/>
      <c r="M56" s="13"/>
      <c r="N56" s="13"/>
      <c r="O56" s="13"/>
      <c r="P56" s="13"/>
      <c r="Q56" s="13"/>
      <c r="R56" s="13"/>
      <c r="S56" s="13"/>
      <c r="T56" s="13"/>
      <c r="U56" s="13"/>
      <c r="V56" s="13"/>
    </row>
    <row r="57" spans="1:22">
      <c r="A57" s="13"/>
      <c r="B57" s="13"/>
      <c r="C57" s="13"/>
      <c r="D57" s="13"/>
      <c r="E57" s="13"/>
      <c r="F57" s="13"/>
      <c r="G57" s="13"/>
      <c r="H57" s="13"/>
      <c r="I57" s="13"/>
      <c r="J57" s="13"/>
      <c r="K57" s="13"/>
      <c r="L57" s="13"/>
      <c r="M57" s="13"/>
      <c r="N57" s="13"/>
      <c r="O57" s="13"/>
      <c r="P57" s="13"/>
      <c r="Q57" s="13"/>
      <c r="R57" s="13"/>
      <c r="S57" s="13"/>
      <c r="T57" s="13"/>
      <c r="U57" s="13"/>
      <c r="V57" s="13"/>
    </row>
    <row r="58" spans="1:22">
      <c r="A58" s="13"/>
      <c r="B58" s="13"/>
      <c r="C58" s="13"/>
      <c r="D58" s="13"/>
      <c r="E58" s="13"/>
      <c r="F58" s="13"/>
      <c r="G58" s="13"/>
      <c r="H58" s="13"/>
      <c r="I58" s="13"/>
      <c r="J58" s="13"/>
      <c r="K58" s="13"/>
      <c r="L58" s="13"/>
      <c r="M58" s="13"/>
      <c r="N58" s="13"/>
      <c r="O58" s="13"/>
      <c r="P58" s="13"/>
      <c r="Q58" s="13"/>
      <c r="R58" s="13"/>
      <c r="S58" s="13"/>
      <c r="T58" s="13"/>
      <c r="U58" s="13"/>
      <c r="V58" s="13"/>
    </row>
    <row r="59" spans="1:22">
      <c r="A59" s="13"/>
      <c r="B59" s="13"/>
      <c r="C59" s="13"/>
      <c r="D59" s="13"/>
      <c r="E59" s="13"/>
      <c r="F59" s="13"/>
      <c r="G59" s="13"/>
      <c r="H59" s="13"/>
      <c r="I59" s="13"/>
      <c r="J59" s="13"/>
      <c r="K59" s="13"/>
      <c r="L59" s="13"/>
      <c r="M59" s="13"/>
      <c r="N59" s="13"/>
      <c r="O59" s="13"/>
      <c r="P59" s="13"/>
      <c r="Q59" s="13"/>
      <c r="R59" s="13"/>
      <c r="S59" s="13"/>
      <c r="T59" s="13"/>
      <c r="U59" s="13"/>
      <c r="V59" s="13"/>
    </row>
    <row r="60" spans="1:22">
      <c r="A60" s="13"/>
      <c r="B60" s="13"/>
      <c r="C60" s="13"/>
      <c r="D60" s="13"/>
      <c r="E60" s="13"/>
      <c r="F60" s="13"/>
      <c r="G60" s="13"/>
      <c r="H60" s="13"/>
      <c r="I60" s="13"/>
      <c r="J60" s="13"/>
      <c r="K60" s="13"/>
      <c r="L60" s="13"/>
      <c r="M60" s="13"/>
      <c r="N60" s="13"/>
      <c r="O60" s="13"/>
      <c r="P60" s="13"/>
      <c r="Q60" s="13"/>
      <c r="R60" s="13"/>
      <c r="S60" s="13"/>
      <c r="T60" s="13"/>
      <c r="U60" s="13"/>
      <c r="V60" s="13"/>
    </row>
    <row r="61" spans="1:22">
      <c r="A61" s="13"/>
      <c r="B61" s="13"/>
      <c r="C61" s="13"/>
      <c r="D61" s="13"/>
      <c r="E61" s="13"/>
      <c r="F61" s="13"/>
      <c r="G61" s="13"/>
      <c r="H61" s="13"/>
      <c r="I61" s="13"/>
      <c r="J61" s="13"/>
      <c r="K61" s="13"/>
      <c r="L61" s="13"/>
      <c r="M61" s="13"/>
      <c r="N61" s="13"/>
      <c r="O61" s="13"/>
      <c r="P61" s="13"/>
      <c r="Q61" s="13"/>
      <c r="R61" s="13"/>
      <c r="S61" s="13"/>
      <c r="T61" s="13"/>
      <c r="U61" s="13"/>
      <c r="V61" s="13"/>
    </row>
    <row r="62" spans="1:22">
      <c r="A62" s="13"/>
      <c r="B62" s="13"/>
      <c r="C62" s="13"/>
      <c r="D62" s="13"/>
      <c r="E62" s="13"/>
      <c r="F62" s="13"/>
      <c r="G62" s="13"/>
      <c r="H62" s="13"/>
      <c r="I62" s="13"/>
      <c r="J62" s="13"/>
      <c r="K62" s="13"/>
      <c r="L62" s="13"/>
      <c r="M62" s="13"/>
      <c r="N62" s="13"/>
      <c r="O62" s="13"/>
      <c r="P62" s="13"/>
      <c r="Q62" s="13"/>
      <c r="R62" s="13"/>
      <c r="S62" s="13"/>
      <c r="T62" s="13"/>
      <c r="U62" s="13"/>
      <c r="V62" s="13"/>
    </row>
    <row r="63" spans="1:22">
      <c r="A63" s="13"/>
      <c r="B63" s="13"/>
      <c r="C63" s="13"/>
      <c r="D63" s="13"/>
      <c r="E63" s="13"/>
      <c r="F63" s="13"/>
      <c r="G63" s="13"/>
      <c r="H63" s="13"/>
      <c r="I63" s="13"/>
      <c r="J63" s="13"/>
      <c r="K63" s="13"/>
      <c r="L63" s="13"/>
      <c r="M63" s="13"/>
      <c r="N63" s="13"/>
      <c r="O63" s="13"/>
      <c r="P63" s="13"/>
      <c r="Q63" s="13"/>
      <c r="R63" s="13"/>
      <c r="S63" s="13"/>
      <c r="T63" s="13"/>
      <c r="U63" s="13"/>
      <c r="V63" s="13"/>
    </row>
    <row r="64" spans="1:22">
      <c r="A64" s="13"/>
      <c r="B64" s="13"/>
      <c r="C64" s="13"/>
      <c r="D64" s="13"/>
      <c r="E64" s="13"/>
      <c r="F64" s="13"/>
      <c r="G64" s="13"/>
      <c r="H64" s="13"/>
      <c r="I64" s="13"/>
      <c r="J64" s="13"/>
      <c r="K64" s="13"/>
      <c r="L64" s="13"/>
      <c r="M64" s="13"/>
      <c r="N64" s="13"/>
      <c r="O64" s="13"/>
      <c r="P64" s="13"/>
      <c r="Q64" s="13"/>
      <c r="R64" s="13"/>
      <c r="S64" s="13"/>
      <c r="T64" s="13"/>
      <c r="U64" s="13"/>
      <c r="V64" s="13"/>
    </row>
    <row r="65" spans="1:22">
      <c r="A65" s="13"/>
      <c r="B65" s="13"/>
      <c r="C65" s="13"/>
      <c r="D65" s="13"/>
      <c r="E65" s="13"/>
      <c r="F65" s="13"/>
      <c r="G65" s="13"/>
      <c r="H65" s="13"/>
      <c r="I65" s="13"/>
      <c r="J65" s="13"/>
      <c r="K65" s="13"/>
      <c r="L65" s="13"/>
      <c r="M65" s="13"/>
      <c r="N65" s="13"/>
      <c r="O65" s="13"/>
      <c r="P65" s="13"/>
      <c r="Q65" s="13"/>
      <c r="R65" s="13"/>
      <c r="S65" s="13"/>
      <c r="T65" s="13"/>
      <c r="U65" s="13"/>
      <c r="V65" s="13"/>
    </row>
    <row r="66" spans="1:22">
      <c r="A66" s="13"/>
      <c r="B66" s="13"/>
      <c r="C66" s="13"/>
      <c r="D66" s="13"/>
      <c r="E66" s="13"/>
      <c r="F66" s="13"/>
      <c r="G66" s="13"/>
      <c r="H66" s="13"/>
      <c r="I66" s="13"/>
      <c r="J66" s="13"/>
      <c r="K66" s="13"/>
      <c r="L66" s="13"/>
      <c r="M66" s="13"/>
      <c r="N66" s="13"/>
      <c r="O66" s="13"/>
      <c r="P66" s="13"/>
      <c r="Q66" s="13"/>
      <c r="R66" s="13"/>
      <c r="S66" s="13"/>
      <c r="T66" s="13"/>
      <c r="U66" s="13"/>
      <c r="V66" s="13"/>
    </row>
    <row r="67" spans="1:22">
      <c r="A67" s="13"/>
      <c r="B67" s="13"/>
      <c r="C67" s="13"/>
      <c r="D67" s="13"/>
      <c r="E67" s="13"/>
      <c r="F67" s="13"/>
      <c r="G67" s="13"/>
      <c r="H67" s="13"/>
      <c r="I67" s="13"/>
      <c r="J67" s="13"/>
      <c r="K67" s="13"/>
      <c r="L67" s="13"/>
      <c r="M67" s="13"/>
      <c r="N67" s="13"/>
      <c r="O67" s="13"/>
      <c r="P67" s="13"/>
      <c r="Q67" s="13"/>
      <c r="R67" s="13"/>
      <c r="S67" s="13"/>
      <c r="T67" s="13"/>
      <c r="U67" s="13"/>
      <c r="V67" s="13"/>
    </row>
    <row r="68" spans="1:22">
      <c r="A68" s="13"/>
      <c r="B68" s="13"/>
      <c r="C68" s="13"/>
      <c r="D68" s="13"/>
      <c r="E68" s="13"/>
      <c r="F68" s="13"/>
      <c r="G68" s="13"/>
      <c r="H68" s="13"/>
      <c r="I68" s="13"/>
      <c r="J68" s="13"/>
      <c r="K68" s="13"/>
      <c r="L68" s="13"/>
      <c r="M68" s="13"/>
      <c r="N68" s="13"/>
      <c r="O68" s="13"/>
      <c r="P68" s="13"/>
      <c r="Q68" s="13"/>
      <c r="R68" s="13"/>
      <c r="S68" s="13"/>
      <c r="T68" s="13"/>
      <c r="U68" s="13"/>
      <c r="V68" s="13"/>
    </row>
    <row r="69" spans="1:22">
      <c r="A69" s="13"/>
      <c r="B69" s="13"/>
      <c r="C69" s="13"/>
      <c r="D69" s="13"/>
      <c r="E69" s="13"/>
      <c r="F69" s="13"/>
      <c r="G69" s="13"/>
      <c r="H69" s="13"/>
      <c r="I69" s="13"/>
      <c r="J69" s="13"/>
      <c r="K69" s="13"/>
      <c r="L69" s="13"/>
      <c r="M69" s="13"/>
      <c r="N69" s="13"/>
      <c r="O69" s="13"/>
      <c r="P69" s="13"/>
      <c r="Q69" s="13"/>
      <c r="R69" s="13"/>
      <c r="S69" s="13"/>
      <c r="T69" s="13"/>
      <c r="U69" s="13"/>
      <c r="V69" s="13"/>
    </row>
    <row r="70" spans="1:22">
      <c r="A70" s="13"/>
      <c r="B70" s="13"/>
      <c r="C70" s="13"/>
      <c r="D70" s="13"/>
      <c r="E70" s="13"/>
      <c r="F70" s="13"/>
      <c r="G70" s="13"/>
      <c r="H70" s="13"/>
      <c r="I70" s="13"/>
      <c r="J70" s="13"/>
      <c r="K70" s="13"/>
      <c r="L70" s="13"/>
      <c r="M70" s="13"/>
      <c r="N70" s="13"/>
      <c r="O70" s="13"/>
      <c r="P70" s="13"/>
      <c r="Q70" s="13"/>
      <c r="R70" s="13"/>
      <c r="S70" s="13"/>
      <c r="T70" s="13"/>
      <c r="U70" s="13"/>
      <c r="V70" s="13"/>
    </row>
    <row r="71" spans="1:22">
      <c r="A71" s="13"/>
      <c r="B71" s="13"/>
      <c r="C71" s="13"/>
      <c r="D71" s="13"/>
      <c r="E71" s="13"/>
      <c r="F71" s="13"/>
      <c r="G71" s="13"/>
      <c r="H71" s="13"/>
      <c r="I71" s="13"/>
      <c r="J71" s="13"/>
      <c r="K71" s="13"/>
      <c r="L71" s="13"/>
      <c r="M71" s="13"/>
      <c r="N71" s="13"/>
      <c r="O71" s="13"/>
      <c r="P71" s="13"/>
      <c r="Q71" s="13"/>
      <c r="R71" s="13"/>
      <c r="S71" s="13"/>
      <c r="T71" s="13"/>
      <c r="U71" s="13"/>
      <c r="V71" s="13"/>
    </row>
    <row r="72" spans="1:22">
      <c r="A72" s="13"/>
      <c r="B72" s="13"/>
      <c r="C72" s="13"/>
      <c r="D72" s="13"/>
      <c r="E72" s="13"/>
      <c r="F72" s="13"/>
      <c r="G72" s="13"/>
      <c r="H72" s="13"/>
      <c r="I72" s="13"/>
      <c r="J72" s="13"/>
      <c r="K72" s="13"/>
      <c r="L72" s="13"/>
      <c r="M72" s="13"/>
      <c r="N72" s="13"/>
      <c r="O72" s="13"/>
      <c r="P72" s="13"/>
      <c r="Q72" s="13"/>
      <c r="R72" s="13"/>
      <c r="S72" s="13"/>
      <c r="T72" s="13"/>
      <c r="U72" s="13"/>
      <c r="V72" s="13"/>
    </row>
    <row r="73" spans="1:22">
      <c r="A73" s="13"/>
      <c r="B73" s="13"/>
      <c r="C73" s="13"/>
      <c r="D73" s="13"/>
      <c r="E73" s="13"/>
      <c r="F73" s="13"/>
      <c r="G73" s="13"/>
      <c r="H73" s="13"/>
      <c r="I73" s="13"/>
      <c r="J73" s="13"/>
      <c r="K73" s="13"/>
      <c r="L73" s="13"/>
      <c r="M73" s="13"/>
      <c r="N73" s="13"/>
      <c r="O73" s="13"/>
      <c r="P73" s="13"/>
      <c r="Q73" s="13"/>
      <c r="R73" s="13"/>
      <c r="S73" s="13"/>
      <c r="T73" s="13"/>
      <c r="U73" s="13"/>
      <c r="V73" s="13"/>
    </row>
    <row r="74" spans="1:22">
      <c r="A74" s="13"/>
      <c r="B74" s="13"/>
      <c r="C74" s="13"/>
      <c r="D74" s="13"/>
      <c r="E74" s="13"/>
      <c r="F74" s="13"/>
      <c r="G74" s="13"/>
      <c r="H74" s="13"/>
      <c r="I74" s="13"/>
      <c r="J74" s="13"/>
      <c r="K74" s="13"/>
      <c r="L74" s="13"/>
      <c r="M74" s="13"/>
      <c r="N74" s="13"/>
      <c r="O74" s="13"/>
      <c r="P74" s="13"/>
      <c r="Q74" s="13"/>
      <c r="R74" s="13"/>
      <c r="S74" s="13"/>
      <c r="T74" s="13"/>
      <c r="U74" s="13"/>
      <c r="V74" s="13"/>
    </row>
    <row r="75" spans="1:22">
      <c r="A75" s="13"/>
      <c r="B75" s="13"/>
      <c r="C75" s="13"/>
      <c r="D75" s="13"/>
      <c r="E75" s="13"/>
      <c r="F75" s="13"/>
      <c r="G75" s="13"/>
      <c r="H75" s="13"/>
      <c r="I75" s="13"/>
      <c r="J75" s="13"/>
      <c r="K75" s="13"/>
      <c r="L75" s="13"/>
      <c r="M75" s="13"/>
      <c r="N75" s="13"/>
      <c r="O75" s="13"/>
      <c r="P75" s="13"/>
      <c r="Q75" s="13"/>
      <c r="R75" s="13"/>
      <c r="S75" s="13"/>
      <c r="T75" s="13"/>
      <c r="U75" s="13"/>
      <c r="V75" s="13"/>
    </row>
    <row r="76" spans="1:22">
      <c r="A76" s="13"/>
      <c r="B76" s="13"/>
      <c r="C76" s="13"/>
      <c r="D76" s="13"/>
      <c r="E76" s="13"/>
      <c r="F76" s="13"/>
      <c r="G76" s="13"/>
      <c r="H76" s="13"/>
      <c r="I76" s="13"/>
      <c r="J76" s="13"/>
      <c r="K76" s="13"/>
      <c r="L76" s="13"/>
      <c r="M76" s="13"/>
      <c r="N76" s="13"/>
      <c r="O76" s="13"/>
      <c r="P76" s="13"/>
      <c r="Q76" s="13"/>
      <c r="R76" s="13"/>
      <c r="S76" s="13"/>
      <c r="T76" s="13"/>
      <c r="U76" s="13"/>
      <c r="V76" s="13"/>
    </row>
    <row r="77" spans="1:22">
      <c r="A77" s="13"/>
      <c r="B77" s="13"/>
      <c r="C77" s="13"/>
      <c r="D77" s="13"/>
      <c r="E77" s="13"/>
      <c r="F77" s="13"/>
      <c r="G77" s="13"/>
      <c r="H77" s="13"/>
      <c r="I77" s="13"/>
      <c r="J77" s="13"/>
      <c r="K77" s="13"/>
      <c r="L77" s="13"/>
      <c r="M77" s="13"/>
      <c r="N77" s="13"/>
      <c r="O77" s="13"/>
      <c r="P77" s="13"/>
      <c r="Q77" s="13"/>
      <c r="R77" s="13"/>
      <c r="S77" s="13"/>
      <c r="T77" s="13"/>
      <c r="U77" s="13"/>
      <c r="V77" s="13"/>
    </row>
    <row r="78" spans="1:22">
      <c r="A78" s="13"/>
      <c r="B78" s="13"/>
      <c r="C78" s="13"/>
      <c r="D78" s="13"/>
      <c r="E78" s="13"/>
      <c r="F78" s="13"/>
      <c r="G78" s="13"/>
      <c r="H78" s="13"/>
      <c r="I78" s="13"/>
      <c r="J78" s="13"/>
      <c r="K78" s="13"/>
      <c r="L78" s="13"/>
      <c r="M78" s="13"/>
      <c r="N78" s="13"/>
      <c r="O78" s="13"/>
      <c r="P78" s="13"/>
      <c r="Q78" s="13"/>
      <c r="R78" s="13"/>
      <c r="S78" s="13"/>
      <c r="T78" s="13"/>
      <c r="U78" s="13"/>
      <c r="V78" s="13"/>
    </row>
    <row r="79" spans="1:22">
      <c r="A79" s="13"/>
      <c r="B79" s="13"/>
      <c r="C79" s="13"/>
      <c r="D79" s="13"/>
      <c r="E79" s="13"/>
      <c r="F79" s="13"/>
      <c r="G79" s="13"/>
      <c r="H79" s="13"/>
      <c r="I79" s="13"/>
      <c r="J79" s="13"/>
      <c r="K79" s="13"/>
      <c r="L79" s="13"/>
      <c r="M79" s="13"/>
      <c r="N79" s="13"/>
      <c r="O79" s="13"/>
      <c r="P79" s="13"/>
      <c r="Q79" s="13"/>
      <c r="R79" s="13"/>
      <c r="S79" s="13"/>
      <c r="T79" s="13"/>
      <c r="U79" s="13"/>
      <c r="V79" s="13"/>
    </row>
    <row r="80" spans="1:22">
      <c r="A80" s="13"/>
      <c r="B80" s="13"/>
      <c r="C80" s="13"/>
      <c r="D80" s="13"/>
      <c r="E80" s="13"/>
      <c r="F80" s="13"/>
      <c r="G80" s="13"/>
      <c r="H80" s="13"/>
      <c r="I80" s="13"/>
      <c r="J80" s="13"/>
      <c r="K80" s="13"/>
      <c r="L80" s="13"/>
      <c r="M80" s="13"/>
      <c r="N80" s="13"/>
      <c r="O80" s="13"/>
      <c r="P80" s="13"/>
      <c r="Q80" s="13"/>
      <c r="R80" s="13"/>
      <c r="S80" s="13"/>
      <c r="T80" s="13"/>
      <c r="U80" s="13"/>
      <c r="V80" s="13"/>
    </row>
    <row r="81" spans="1:22">
      <c r="A81" s="13"/>
      <c r="B81" s="13"/>
      <c r="C81" s="13"/>
      <c r="D81" s="13"/>
      <c r="E81" s="13"/>
      <c r="F81" s="13"/>
      <c r="G81" s="13"/>
      <c r="H81" s="13"/>
      <c r="I81" s="13"/>
      <c r="J81" s="13"/>
      <c r="K81" s="13"/>
      <c r="L81" s="13"/>
      <c r="M81" s="13"/>
      <c r="N81" s="13"/>
      <c r="O81" s="13"/>
      <c r="P81" s="13"/>
      <c r="Q81" s="13"/>
      <c r="R81" s="13"/>
      <c r="S81" s="13"/>
      <c r="T81" s="13"/>
      <c r="U81" s="13"/>
      <c r="V81" s="13"/>
    </row>
    <row r="82" spans="1:22">
      <c r="A82" s="13"/>
      <c r="B82" s="13"/>
      <c r="C82" s="13"/>
      <c r="D82" s="13"/>
      <c r="E82" s="13"/>
      <c r="F82" s="13"/>
      <c r="G82" s="13"/>
      <c r="H82" s="13"/>
      <c r="I82" s="13"/>
      <c r="J82" s="13"/>
      <c r="K82" s="13"/>
      <c r="L82" s="13"/>
      <c r="M82" s="13"/>
      <c r="N82" s="13"/>
      <c r="O82" s="13"/>
      <c r="P82" s="13"/>
      <c r="Q82" s="13"/>
      <c r="R82" s="13"/>
      <c r="S82" s="13"/>
      <c r="T82" s="13"/>
      <c r="U82" s="13"/>
      <c r="V82" s="13"/>
    </row>
    <row r="83" spans="1:22">
      <c r="A83" s="13"/>
      <c r="B83" s="13"/>
      <c r="C83" s="13"/>
      <c r="D83" s="13"/>
      <c r="E83" s="13"/>
      <c r="F83" s="13"/>
      <c r="G83" s="13"/>
      <c r="H83" s="13"/>
      <c r="I83" s="13"/>
      <c r="J83" s="13"/>
      <c r="K83" s="13"/>
      <c r="L83" s="13"/>
      <c r="M83" s="13"/>
      <c r="N83" s="13"/>
      <c r="O83" s="13"/>
      <c r="P83" s="13"/>
      <c r="Q83" s="13"/>
      <c r="R83" s="13"/>
      <c r="S83" s="13"/>
      <c r="T83" s="13"/>
      <c r="U83" s="13"/>
      <c r="V83" s="13"/>
    </row>
    <row r="84" spans="1:22">
      <c r="A84" s="13"/>
      <c r="B84" s="13"/>
      <c r="C84" s="13"/>
      <c r="D84" s="13"/>
      <c r="E84" s="13"/>
      <c r="F84" s="13"/>
      <c r="G84" s="13"/>
      <c r="H84" s="13"/>
      <c r="I84" s="13"/>
      <c r="J84" s="13"/>
      <c r="K84" s="13"/>
      <c r="L84" s="13"/>
      <c r="M84" s="13"/>
      <c r="N84" s="13"/>
      <c r="O84" s="13"/>
      <c r="P84" s="13"/>
      <c r="Q84" s="13"/>
      <c r="R84" s="13"/>
      <c r="S84" s="13"/>
      <c r="T84" s="13"/>
      <c r="U84" s="13"/>
      <c r="V84" s="13"/>
    </row>
    <row r="85" spans="1:22">
      <c r="A85" s="13"/>
      <c r="B85" s="13"/>
      <c r="C85" s="13"/>
      <c r="D85" s="13"/>
      <c r="E85" s="13"/>
      <c r="F85" s="13"/>
      <c r="G85" s="13"/>
      <c r="H85" s="13"/>
      <c r="I85" s="13"/>
      <c r="J85" s="13"/>
      <c r="K85" s="13"/>
      <c r="L85" s="13"/>
      <c r="M85" s="13"/>
      <c r="N85" s="13"/>
      <c r="O85" s="13"/>
      <c r="P85" s="13"/>
      <c r="Q85" s="13"/>
      <c r="R85" s="13"/>
      <c r="S85" s="13"/>
      <c r="T85" s="13"/>
      <c r="U85" s="13"/>
      <c r="V85" s="13"/>
    </row>
    <row r="86" spans="1:22">
      <c r="A86" s="13"/>
      <c r="B86" s="13"/>
      <c r="C86" s="13"/>
      <c r="D86" s="13"/>
      <c r="E86" s="13"/>
      <c r="F86" s="13"/>
      <c r="G86" s="13"/>
      <c r="H86" s="13"/>
      <c r="I86" s="13"/>
      <c r="J86" s="13"/>
      <c r="K86" s="13"/>
      <c r="L86" s="13"/>
      <c r="M86" s="13"/>
      <c r="N86" s="13"/>
      <c r="O86" s="13"/>
      <c r="P86" s="13"/>
      <c r="Q86" s="13"/>
      <c r="R86" s="13"/>
      <c r="S86" s="13"/>
      <c r="T86" s="13"/>
      <c r="U86" s="13"/>
      <c r="V86" s="13"/>
    </row>
    <row r="87" spans="1:22">
      <c r="A87" s="13"/>
      <c r="B87" s="13"/>
      <c r="C87" s="13"/>
      <c r="D87" s="13"/>
      <c r="E87" s="13"/>
      <c r="F87" s="13"/>
      <c r="G87" s="13"/>
      <c r="H87" s="13"/>
      <c r="I87" s="13"/>
      <c r="J87" s="13"/>
      <c r="K87" s="13"/>
      <c r="L87" s="13"/>
      <c r="M87" s="13"/>
      <c r="N87" s="13"/>
      <c r="O87" s="13"/>
      <c r="P87" s="13"/>
      <c r="Q87" s="13"/>
      <c r="R87" s="13"/>
      <c r="S87" s="13"/>
      <c r="T87" s="13"/>
      <c r="U87" s="13"/>
      <c r="V87" s="13"/>
    </row>
    <row r="88" spans="1:22">
      <c r="A88" s="13"/>
      <c r="B88" s="13"/>
      <c r="C88" s="13"/>
      <c r="D88" s="13"/>
      <c r="E88" s="13"/>
      <c r="F88" s="13"/>
      <c r="G88" s="13"/>
      <c r="H88" s="13"/>
      <c r="I88" s="13"/>
      <c r="J88" s="13"/>
      <c r="K88" s="13"/>
      <c r="L88" s="13"/>
      <c r="M88" s="13"/>
      <c r="N88" s="13"/>
      <c r="O88" s="13"/>
      <c r="P88" s="13"/>
      <c r="Q88" s="13"/>
      <c r="R88" s="13"/>
      <c r="S88" s="13"/>
      <c r="T88" s="13"/>
      <c r="U88" s="13"/>
      <c r="V88" s="13"/>
    </row>
    <row r="89" spans="1:22">
      <c r="A89" s="13"/>
      <c r="B89" s="13"/>
      <c r="C89" s="13"/>
      <c r="D89" s="13"/>
      <c r="E89" s="13"/>
      <c r="F89" s="13"/>
      <c r="G89" s="13"/>
      <c r="H89" s="13"/>
      <c r="I89" s="13"/>
      <c r="J89" s="13"/>
      <c r="K89" s="13"/>
      <c r="L89" s="13"/>
      <c r="M89" s="13"/>
      <c r="N89" s="13"/>
      <c r="O89" s="13"/>
      <c r="P89" s="13"/>
      <c r="Q89" s="13"/>
      <c r="R89" s="13"/>
      <c r="S89" s="13"/>
      <c r="T89" s="13"/>
      <c r="U89" s="13"/>
      <c r="V89" s="13"/>
    </row>
    <row r="90" spans="1:22">
      <c r="A90" s="13"/>
      <c r="B90" s="13"/>
      <c r="C90" s="13"/>
      <c r="D90" s="13"/>
      <c r="E90" s="13"/>
      <c r="F90" s="13"/>
      <c r="G90" s="13"/>
      <c r="H90" s="13"/>
      <c r="I90" s="13"/>
      <c r="J90" s="13"/>
      <c r="K90" s="13"/>
      <c r="L90" s="13"/>
      <c r="M90" s="13"/>
      <c r="N90" s="13"/>
      <c r="O90" s="13"/>
      <c r="P90" s="13"/>
      <c r="Q90" s="13"/>
      <c r="R90" s="13"/>
      <c r="S90" s="13"/>
      <c r="T90" s="13"/>
      <c r="U90" s="13"/>
      <c r="V90" s="13"/>
    </row>
    <row r="91" spans="1:22">
      <c r="A91" s="13"/>
      <c r="B91" s="13"/>
      <c r="C91" s="13"/>
      <c r="D91" s="13"/>
      <c r="E91" s="13"/>
      <c r="F91" s="13"/>
      <c r="G91" s="13"/>
      <c r="H91" s="13"/>
      <c r="I91" s="13"/>
      <c r="J91" s="13"/>
      <c r="K91" s="13"/>
      <c r="L91" s="13"/>
      <c r="M91" s="13"/>
      <c r="N91" s="13"/>
      <c r="O91" s="13"/>
      <c r="P91" s="13"/>
      <c r="Q91" s="13"/>
      <c r="R91" s="13"/>
      <c r="S91" s="13"/>
      <c r="T91" s="13"/>
      <c r="U91" s="13"/>
      <c r="V91" s="13"/>
    </row>
    <row r="92" spans="1:22">
      <c r="A92" s="13"/>
      <c r="B92" s="13"/>
      <c r="C92" s="13"/>
      <c r="D92" s="13"/>
      <c r="E92" s="13"/>
      <c r="F92" s="13"/>
      <c r="G92" s="13"/>
      <c r="H92" s="13"/>
      <c r="I92" s="13"/>
      <c r="J92" s="13"/>
      <c r="K92" s="13"/>
      <c r="L92" s="13"/>
      <c r="M92" s="13"/>
      <c r="N92" s="13"/>
      <c r="O92" s="13"/>
      <c r="P92" s="13"/>
      <c r="Q92" s="13"/>
      <c r="R92" s="13"/>
      <c r="S92" s="13"/>
      <c r="T92" s="13"/>
      <c r="U92" s="13"/>
      <c r="V92" s="13"/>
    </row>
    <row r="93" spans="1:22">
      <c r="A93" s="13"/>
      <c r="B93" s="13"/>
      <c r="C93" s="13"/>
      <c r="D93" s="13"/>
      <c r="E93" s="13"/>
      <c r="F93" s="13"/>
      <c r="G93" s="13"/>
      <c r="H93" s="13"/>
      <c r="I93" s="13"/>
      <c r="J93" s="13"/>
      <c r="K93" s="13"/>
      <c r="L93" s="13"/>
      <c r="M93" s="13"/>
      <c r="N93" s="13"/>
      <c r="O93" s="13"/>
      <c r="P93" s="13"/>
      <c r="Q93" s="13"/>
      <c r="R93" s="13"/>
      <c r="S93" s="13"/>
      <c r="T93" s="13"/>
      <c r="U93" s="13"/>
      <c r="V93" s="13"/>
    </row>
    <row r="94" spans="1:22">
      <c r="A94" s="13"/>
      <c r="B94" s="13"/>
      <c r="C94" s="13"/>
      <c r="D94" s="13"/>
      <c r="E94" s="13"/>
      <c r="F94" s="13"/>
      <c r="G94" s="13"/>
      <c r="H94" s="13"/>
      <c r="I94" s="13"/>
      <c r="J94" s="13"/>
      <c r="K94" s="13"/>
      <c r="L94" s="13"/>
      <c r="M94" s="13"/>
      <c r="N94" s="13"/>
      <c r="O94" s="13"/>
      <c r="P94" s="13"/>
      <c r="Q94" s="13"/>
      <c r="R94" s="13"/>
      <c r="S94" s="13"/>
      <c r="T94" s="13"/>
      <c r="U94" s="13"/>
      <c r="V94" s="13"/>
    </row>
    <row r="95" spans="1:22">
      <c r="A95" s="13"/>
      <c r="B95" s="13"/>
      <c r="C95" s="13"/>
      <c r="D95" s="13"/>
      <c r="E95" s="13"/>
      <c r="F95" s="13"/>
      <c r="G95" s="13"/>
      <c r="H95" s="13"/>
      <c r="I95" s="13"/>
      <c r="J95" s="13"/>
      <c r="K95" s="13"/>
      <c r="L95" s="13"/>
      <c r="M95" s="13"/>
      <c r="N95" s="13"/>
      <c r="O95" s="13"/>
      <c r="P95" s="13"/>
      <c r="Q95" s="13"/>
      <c r="R95" s="13"/>
      <c r="S95" s="13"/>
      <c r="T95" s="13"/>
      <c r="U95" s="13"/>
      <c r="V95" s="13"/>
    </row>
    <row r="96" spans="1:22">
      <c r="A96" s="13"/>
      <c r="B96" s="13"/>
      <c r="C96" s="13"/>
      <c r="D96" s="13"/>
      <c r="E96" s="13"/>
      <c r="F96" s="13"/>
      <c r="G96" s="13"/>
      <c r="H96" s="13"/>
      <c r="I96" s="13"/>
      <c r="J96" s="13"/>
      <c r="K96" s="13"/>
      <c r="L96" s="13"/>
      <c r="M96" s="13"/>
      <c r="N96" s="13"/>
      <c r="O96" s="13"/>
      <c r="P96" s="13"/>
      <c r="Q96" s="13"/>
      <c r="R96" s="13"/>
      <c r="S96" s="13"/>
      <c r="T96" s="13"/>
      <c r="U96" s="13"/>
      <c r="V96" s="13"/>
    </row>
    <row r="97" spans="1:22">
      <c r="A97" s="13"/>
      <c r="B97" s="13"/>
      <c r="C97" s="13"/>
      <c r="D97" s="13"/>
      <c r="E97" s="13"/>
      <c r="F97" s="13"/>
      <c r="G97" s="13"/>
      <c r="H97" s="13"/>
      <c r="I97" s="13"/>
      <c r="J97" s="13"/>
      <c r="K97" s="13"/>
      <c r="L97" s="13"/>
      <c r="M97" s="13"/>
      <c r="N97" s="13"/>
      <c r="O97" s="13"/>
      <c r="P97" s="13"/>
      <c r="Q97" s="13"/>
      <c r="R97" s="13"/>
      <c r="S97" s="13"/>
      <c r="T97" s="13"/>
      <c r="U97" s="13"/>
      <c r="V97" s="13"/>
    </row>
    <row r="98" spans="1:22">
      <c r="A98" s="13"/>
      <c r="B98" s="13"/>
      <c r="C98" s="13"/>
      <c r="D98" s="13"/>
      <c r="E98" s="13"/>
      <c r="F98" s="13"/>
      <c r="G98" s="13"/>
      <c r="H98" s="13"/>
      <c r="I98" s="13"/>
      <c r="J98" s="13"/>
      <c r="K98" s="13"/>
      <c r="L98" s="13"/>
      <c r="M98" s="13"/>
      <c r="N98" s="13"/>
      <c r="O98" s="13"/>
      <c r="P98" s="13"/>
      <c r="Q98" s="13"/>
      <c r="R98" s="13"/>
      <c r="S98" s="13"/>
      <c r="T98" s="13"/>
      <c r="U98" s="13"/>
      <c r="V98" s="13"/>
    </row>
    <row r="99" spans="1:22">
      <c r="A99" s="13"/>
      <c r="B99" s="13"/>
      <c r="C99" s="13"/>
      <c r="D99" s="13"/>
      <c r="E99" s="13"/>
      <c r="F99" s="13"/>
      <c r="G99" s="13"/>
      <c r="H99" s="13"/>
      <c r="I99" s="13"/>
      <c r="J99" s="13"/>
      <c r="K99" s="13"/>
      <c r="L99" s="13"/>
      <c r="M99" s="13"/>
      <c r="N99" s="13"/>
      <c r="O99" s="13"/>
      <c r="P99" s="13"/>
      <c r="Q99" s="13"/>
      <c r="R99" s="13"/>
      <c r="S99" s="13"/>
      <c r="T99" s="13"/>
      <c r="U99" s="13"/>
      <c r="V99" s="13"/>
    </row>
    <row r="100" spans="1:22">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c r="A145" s="13"/>
      <c r="B145" s="13"/>
      <c r="C145" s="13"/>
      <c r="D145" s="13"/>
      <c r="E145" s="13"/>
      <c r="F145" s="13"/>
      <c r="G145" s="13"/>
      <c r="H145" s="13"/>
      <c r="I145" s="13"/>
      <c r="J145" s="13"/>
      <c r="K145" s="13"/>
      <c r="L145" s="13"/>
      <c r="M145" s="13"/>
      <c r="N145" s="13"/>
      <c r="O145" s="13"/>
      <c r="P145" s="13"/>
      <c r="Q145" s="13"/>
      <c r="R145" s="13"/>
      <c r="S145" s="13"/>
      <c r="T145" s="13"/>
      <c r="U145" s="13"/>
      <c r="V145" s="13"/>
    </row>
  </sheetData>
  <sheetProtection selectLockedCells="1"/>
  <mergeCells count="26">
    <mergeCell ref="L23:M23"/>
    <mergeCell ref="L24:M24"/>
    <mergeCell ref="L25:M25"/>
    <mergeCell ref="L26:M26"/>
    <mergeCell ref="L17:M17"/>
    <mergeCell ref="L18:M18"/>
    <mergeCell ref="L19:M19"/>
    <mergeCell ref="L20:M20"/>
    <mergeCell ref="L21:M21"/>
    <mergeCell ref="L22:M22"/>
    <mergeCell ref="L15:M15"/>
    <mergeCell ref="L16:M16"/>
    <mergeCell ref="F12:G12"/>
    <mergeCell ref="F13:G13"/>
    <mergeCell ref="F14:G14"/>
    <mergeCell ref="L10:M10"/>
    <mergeCell ref="L11:M11"/>
    <mergeCell ref="L12:M12"/>
    <mergeCell ref="L13:M13"/>
    <mergeCell ref="L14:M14"/>
    <mergeCell ref="F11:G11"/>
    <mergeCell ref="F1:G1"/>
    <mergeCell ref="C2:D2"/>
    <mergeCell ref="F8:G8"/>
    <mergeCell ref="F9:G9"/>
    <mergeCell ref="F10:G10"/>
  </mergeCells>
  <conditionalFormatting sqref="D4:D9 G5:G7 H8:H9 E9 D15:D28 F7:F28">
    <cfRule type="cellIs" dxfId="354" priority="70" operator="equal">
      <formula>"NO"</formula>
    </cfRule>
    <cfRule type="cellIs" dxfId="353" priority="71" operator="equal">
      <formula>"YES"</formula>
    </cfRule>
  </conditionalFormatting>
  <conditionalFormatting sqref="D10:D12">
    <cfRule type="cellIs" dxfId="352" priority="58" operator="equal">
      <formula>"NOT YET APPLICABLE"</formula>
    </cfRule>
    <cfRule type="cellIs" dxfId="351" priority="60" operator="equal">
      <formula>"NO"</formula>
    </cfRule>
    <cfRule type="cellIs" dxfId="350" priority="61" operator="equal">
      <formula>"YES"</formula>
    </cfRule>
  </conditionalFormatting>
  <conditionalFormatting sqref="E10:E12">
    <cfRule type="cellIs" dxfId="349" priority="59" operator="equal">
      <formula>"SEE GUIDANCE"</formula>
    </cfRule>
  </conditionalFormatting>
  <conditionalFormatting sqref="E10:E12">
    <cfRule type="cellIs" dxfId="348" priority="57" operator="equal">
      <formula>"CONTINUE ANSWERING"</formula>
    </cfRule>
  </conditionalFormatting>
  <conditionalFormatting sqref="F2">
    <cfRule type="cellIs" dxfId="347" priority="39" operator="equal">
      <formula>"NO"</formula>
    </cfRule>
    <cfRule type="cellIs" dxfId="346" priority="40" operator="equal">
      <formula>"YES"</formula>
    </cfRule>
  </conditionalFormatting>
  <conditionalFormatting sqref="I3">
    <cfRule type="cellIs" dxfId="345" priority="65" operator="equal">
      <formula>"NO"</formula>
    </cfRule>
    <cfRule type="cellIs" dxfId="344" priority="66" operator="equal">
      <formula>"YES"</formula>
    </cfRule>
  </conditionalFormatting>
  <conditionalFormatting sqref="I9">
    <cfRule type="cellIs" dxfId="343" priority="55" operator="equal">
      <formula>"NO"</formula>
    </cfRule>
    <cfRule type="cellIs" dxfId="342" priority="56" operator="equal">
      <formula>"YES"</formula>
    </cfRule>
  </conditionalFormatting>
  <conditionalFormatting sqref="J8:J9">
    <cfRule type="cellIs" dxfId="341" priority="50" operator="equal">
      <formula>"NO"</formula>
    </cfRule>
    <cfRule type="cellIs" dxfId="340" priority="51" operator="equal">
      <formula>"YES"</formula>
    </cfRule>
  </conditionalFormatting>
  <conditionalFormatting sqref="F5">
    <cfRule type="cellIs" dxfId="339" priority="34" operator="equal">
      <formula>"NO"</formula>
    </cfRule>
    <cfRule type="cellIs" dxfId="338" priority="35" operator="equal">
      <formula>"YES"</formula>
    </cfRule>
  </conditionalFormatting>
  <conditionalFormatting sqref="F5">
    <cfRule type="cellIs" dxfId="337" priority="24" operator="equal">
      <formula>"VERY HIGH"</formula>
    </cfRule>
    <cfRule type="cellIs" dxfId="336" priority="25" operator="equal">
      <formula>"HIGH"</formula>
    </cfRule>
    <cfRule type="cellIs" dxfId="335" priority="26" operator="equal">
      <formula>"HIGH"</formula>
    </cfRule>
    <cfRule type="cellIs" dxfId="334" priority="27" operator="equal">
      <formula>"HIGH"</formula>
    </cfRule>
    <cfRule type="cellIs" dxfId="333" priority="28" operator="equal">
      <formula>"HIGH"</formula>
    </cfRule>
    <cfRule type="cellIs" dxfId="332" priority="29" operator="equal">
      <formula>"MEDIUM"</formula>
    </cfRule>
    <cfRule type="cellIs" dxfId="331" priority="30" operator="equal">
      <formula>"LOW"</formula>
    </cfRule>
  </conditionalFormatting>
  <conditionalFormatting sqref="I4">
    <cfRule type="cellIs" dxfId="330" priority="22" operator="equal">
      <formula>"NO"</formula>
    </cfRule>
    <cfRule type="cellIs" dxfId="329" priority="23" operator="equal">
      <formula>"YES"</formula>
    </cfRule>
  </conditionalFormatting>
  <conditionalFormatting sqref="I4">
    <cfRule type="cellIs" dxfId="328" priority="12" operator="equal">
      <formula>"VERY HIGH"</formula>
    </cfRule>
    <cfRule type="cellIs" dxfId="327" priority="13" operator="equal">
      <formula>"HIGH"</formula>
    </cfRule>
    <cfRule type="cellIs" dxfId="326" priority="14" operator="equal">
      <formula>"HIGH"</formula>
    </cfRule>
    <cfRule type="cellIs" dxfId="325" priority="15" operator="equal">
      <formula>"HIGH"</formula>
    </cfRule>
    <cfRule type="cellIs" dxfId="324" priority="16" operator="equal">
      <formula>"HIGH"</formula>
    </cfRule>
    <cfRule type="cellIs" dxfId="323" priority="17" operator="equal">
      <formula>"MEDIUM"</formula>
    </cfRule>
    <cfRule type="cellIs" dxfId="322" priority="18" operator="equal">
      <formula>"LOW"</formula>
    </cfRule>
  </conditionalFormatting>
  <conditionalFormatting sqref="H10:H26 J10:J26">
    <cfRule type="cellIs" dxfId="321" priority="11" operator="equal">
      <formula>"Immediately"</formula>
    </cfRule>
  </conditionalFormatting>
  <conditionalFormatting sqref="F6">
    <cfRule type="cellIs" dxfId="320" priority="9" operator="equal">
      <formula>"NO"</formula>
    </cfRule>
    <cfRule type="cellIs" dxfId="319" priority="10" operator="equal">
      <formula>"YES"</formula>
    </cfRule>
  </conditionalFormatting>
  <conditionalFormatting sqref="D13">
    <cfRule type="cellIs" dxfId="318" priority="7" operator="equal">
      <formula>"YES"</formula>
    </cfRule>
    <cfRule type="cellIs" dxfId="317" priority="8" operator="equal">
      <formula>"NO"</formula>
    </cfRule>
  </conditionalFormatting>
  <conditionalFormatting sqref="D14">
    <cfRule type="cellIs" dxfId="316" priority="5" operator="equal">
      <formula>"NO"</formula>
    </cfRule>
    <cfRule type="cellIs" dxfId="315" priority="6" operator="equal">
      <formula>"YES"</formula>
    </cfRule>
  </conditionalFormatting>
  <conditionalFormatting sqref="E14">
    <cfRule type="cellIs" dxfId="314" priority="3" operator="equal">
      <formula>"END THE MONITORING"</formula>
    </cfRule>
    <cfRule type="cellIs" dxfId="313" priority="4" operator="equal">
      <formula>"SEE GUIDANCE"</formula>
    </cfRule>
  </conditionalFormatting>
  <conditionalFormatting sqref="E13">
    <cfRule type="cellIs" dxfId="312" priority="1" operator="equal">
      <formula>"CONTINUE ANSWERING"</formula>
    </cfRule>
    <cfRule type="cellIs" dxfId="311" priority="2" operator="equal">
      <formula>"SEE GUIDANCE"</formula>
    </cfRule>
  </conditionalFormatting>
  <dataValidations count="1">
    <dataValidation type="list" allowBlank="1" showInputMessage="1" showErrorMessage="1" sqref="D13:D14" xr:uid="{41782E9C-48CB-C740-9DE0-82EC1605F8DB}">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6386"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912306F0-CEA4-9443-B071-D5D75CA4358F}">
            <xm:f>'INTERNAL REFERENCES'!$B$4</xm:f>
            <x14:dxf>
              <font>
                <color rgb="FF006100"/>
              </font>
              <fill>
                <patternFill>
                  <bgColor rgb="FFC6EFCE"/>
                </patternFill>
              </fill>
            </x14:dxf>
          </x14:cfRule>
          <x14:cfRule type="cellIs" priority="68" operator="equal" id="{7577AF8E-094B-D54A-B6E6-857E6F4346AE}">
            <xm:f>'INTERNAL REFERENCES'!$B$5</xm:f>
            <x14:dxf>
              <font>
                <color rgb="FF9C5700"/>
              </font>
              <fill>
                <patternFill>
                  <bgColor rgb="FFFFEB9C"/>
                </patternFill>
              </fill>
            </x14:dxf>
          </x14:cfRule>
          <x14:cfRule type="cellIs" priority="69" operator="equal" id="{FF0992D0-6AA0-FE4B-8CFB-F68C1D082F00}">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6" operator="equal" id="{20B5147D-84F1-B046-BF02-6E51F3BF70A2}">
            <xm:f>'INTERNAL REFERENCES'!$B$4</xm:f>
            <x14:dxf>
              <font>
                <color rgb="FF006100"/>
              </font>
              <fill>
                <patternFill>
                  <bgColor rgb="FFC6EFCE"/>
                </patternFill>
              </fill>
            </x14:dxf>
          </x14:cfRule>
          <x14:cfRule type="cellIs" priority="37" operator="equal" id="{BE9D56E0-B20D-5840-8641-1B293CB14E23}">
            <xm:f>'INTERNAL REFERENCES'!$B$5</xm:f>
            <x14:dxf>
              <font>
                <color rgb="FF9C5700"/>
              </font>
              <fill>
                <patternFill>
                  <bgColor rgb="FFFFEB9C"/>
                </patternFill>
              </fill>
            </x14:dxf>
          </x14:cfRule>
          <x14:cfRule type="cellIs" priority="38" operator="equal" id="{D59809AF-266B-E64C-A075-E48952C7533C}">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EA504218-C6FC-504D-A2AA-787F10C77544}">
            <xm:f>'INTERNAL REFERENCES'!$D$16</xm:f>
            <x14:dxf>
              <font>
                <color rgb="FF9C5700"/>
              </font>
              <fill>
                <patternFill>
                  <bgColor rgb="FFFFEB9C"/>
                </patternFill>
              </fill>
            </x14:dxf>
          </x14:cfRule>
          <x14:cfRule type="cellIs" priority="46" operator="equal" id="{F8FED39E-ED5A-2247-BC08-0623CFB3842D}">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2" operator="equal" id="{87E43D56-6978-D649-B3D4-6211D349D207}">
            <xm:f>'INTERNAL REFERENCES'!$B$4</xm:f>
            <x14:dxf>
              <font>
                <color rgb="FF006100"/>
              </font>
              <fill>
                <patternFill>
                  <bgColor rgb="FFC6EFCE"/>
                </patternFill>
              </fill>
            </x14:dxf>
          </x14:cfRule>
          <x14:cfRule type="cellIs" priority="63" operator="equal" id="{617373C0-7BE2-1543-9992-1A4BD266B245}">
            <xm:f>'INTERNAL REFERENCES'!$B$5</xm:f>
            <x14:dxf>
              <font>
                <color rgb="FF9C5700"/>
              </font>
              <fill>
                <patternFill>
                  <bgColor rgb="FFFFEB9C"/>
                </patternFill>
              </fill>
            </x14:dxf>
          </x14:cfRule>
          <x14:cfRule type="cellIs" priority="64" operator="equal" id="{086DD969-776D-854C-BA2D-5F420E0C0683}">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A7D3C4FB-834E-0E4B-945D-9E9CC96A76FC}">
            <xm:f>'INTERNAL REFERENCES'!$B$4</xm:f>
            <x14:dxf>
              <font>
                <color rgb="FF006100"/>
              </font>
              <fill>
                <patternFill>
                  <bgColor rgb="FFC6EFCE"/>
                </patternFill>
              </fill>
            </x14:dxf>
          </x14:cfRule>
          <x14:cfRule type="cellIs" priority="53" operator="equal" id="{267058C4-97A3-564F-927F-7881F31A57C8}">
            <xm:f>'INTERNAL REFERENCES'!$B$5</xm:f>
            <x14:dxf>
              <font>
                <color rgb="FF9C5700"/>
              </font>
              <fill>
                <patternFill>
                  <bgColor rgb="FFFFEB9C"/>
                </patternFill>
              </fill>
            </x14:dxf>
          </x14:cfRule>
          <x14:cfRule type="cellIs" priority="54" operator="equal" id="{CCD85ECA-53B5-9143-B367-B898108C44D6}">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7B043BF4-5B3D-F04B-919C-1E82A001659A}">
            <xm:f>'INTERNAL REFERENCES'!$D$23</xm:f>
            <x14:dxf>
              <font>
                <color rgb="FF9C5700"/>
              </font>
              <fill>
                <patternFill>
                  <bgColor rgb="FFFFEB9C"/>
                </patternFill>
              </fill>
            </x14:dxf>
          </x14:cfRule>
          <x14:cfRule type="cellIs" priority="42" operator="equal" id="{B0635A9A-3C12-5940-BEC7-5DA7247DC390}">
            <xm:f>'INTERNAL REFERENCES'!$D$22</xm:f>
            <x14:dxf>
              <font>
                <color rgb="FF006100"/>
              </font>
              <fill>
                <patternFill>
                  <bgColor rgb="FFC6EFCE"/>
                </patternFill>
              </fill>
            </x14:dxf>
          </x14:cfRule>
          <x14:cfRule type="cellIs" priority="43" operator="equal" id="{48E91FB6-2803-4F4D-BE31-574CEE2A7355}">
            <xm:f>'INTERNAL REFERENCES'!$D$21</xm:f>
            <x14:dxf>
              <font>
                <color rgb="FF006100"/>
              </font>
              <fill>
                <patternFill>
                  <bgColor rgb="FFC6EFCE"/>
                </patternFill>
              </fill>
            </x14:dxf>
          </x14:cfRule>
          <x14:cfRule type="cellIs" priority="44" operator="equal" id="{244174BD-EFED-D045-88E3-438C0CBE7864}">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E8425498-A4C0-164A-A6F3-562365DA9B9B}">
            <xm:f>'INTERNAL REFERENCES'!$B$4</xm:f>
            <x14:dxf>
              <font>
                <color rgb="FF006100"/>
              </font>
              <fill>
                <patternFill>
                  <bgColor rgb="FFC6EFCE"/>
                </patternFill>
              </fill>
            </x14:dxf>
          </x14:cfRule>
          <x14:cfRule type="cellIs" priority="48" operator="equal" id="{EED76DCA-D8AD-174E-9519-B5B9359A3102}">
            <xm:f>'INTERNAL REFERENCES'!$B$5</xm:f>
            <x14:dxf>
              <font>
                <color rgb="FF9C5700"/>
              </font>
              <fill>
                <patternFill>
                  <bgColor rgb="FFFFEB9C"/>
                </patternFill>
              </fill>
            </x14:dxf>
          </x14:cfRule>
          <x14:cfRule type="cellIs" priority="49" operator="equal" id="{7BC8FE6A-3EEC-654E-A88C-A0907ED4EDC0}">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013D5383-1E91-6742-8853-4699A70FBF8A}">
            <xm:f>'INTERNAL REFERENCES'!$B$4</xm:f>
            <x14:dxf>
              <font>
                <color rgb="FF006100"/>
              </font>
              <fill>
                <patternFill>
                  <bgColor rgb="FFC6EFCE"/>
                </patternFill>
              </fill>
            </x14:dxf>
          </x14:cfRule>
          <x14:cfRule type="cellIs" priority="32" operator="equal" id="{CE2AEB29-0D8B-464A-9D9B-D15AA1711728}">
            <xm:f>'INTERNAL REFERENCES'!$B$5</xm:f>
            <x14:dxf>
              <font>
                <color rgb="FF9C5700"/>
              </font>
              <fill>
                <patternFill>
                  <bgColor rgb="FFFFEB9C"/>
                </patternFill>
              </fill>
            </x14:dxf>
          </x14:cfRule>
          <x14:cfRule type="cellIs" priority="33" operator="equal" id="{189A56F6-89CC-0C47-86ED-C67F83918CF4}">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2B5E2E2B-AABD-1D48-BC02-BBE02B1CCE15}">
            <xm:f>'INTERNAL REFERENCES'!$B$4</xm:f>
            <x14:dxf>
              <font>
                <color rgb="FF006100"/>
              </font>
              <fill>
                <patternFill>
                  <bgColor rgb="FFC6EFCE"/>
                </patternFill>
              </fill>
            </x14:dxf>
          </x14:cfRule>
          <x14:cfRule type="cellIs" priority="20" operator="equal" id="{2CC33C50-921D-ED46-B399-6C5420CFC847}">
            <xm:f>'INTERNAL REFERENCES'!$B$5</xm:f>
            <x14:dxf>
              <font>
                <color rgb="FF9C5700"/>
              </font>
              <fill>
                <patternFill>
                  <bgColor rgb="FFFFEB9C"/>
                </patternFill>
              </fill>
            </x14:dxf>
          </x14:cfRule>
          <x14:cfRule type="cellIs" priority="21" operator="equal" id="{59F17844-9846-DB42-A2EE-E39E6F7FD0BC}">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20AB8C9D-31AA-2343-9248-8CC0FD6508B0}">
          <x14:formula1>
            <xm:f>'INTERNAL REFERENCES'!$B$24:$B$27</xm:f>
          </x14:formula1>
          <xm:sqref>I10:I15</xm:sqref>
        </x14:dataValidation>
        <x14:dataValidation type="list" allowBlank="1" showInputMessage="1" showErrorMessage="1" xr:uid="{AC97684A-6434-FE4A-A687-3335B26101AF}">
          <x14:formula1>
            <xm:f>'INTERNAL REFERENCES'!$D$14:$D$20</xm:f>
          </x14:formula1>
          <xm:sqref>H10:H14 J10:J15</xm:sqref>
        </x14:dataValidation>
        <x14:dataValidation type="list" allowBlank="1" showInputMessage="1" showErrorMessage="1" xr:uid="{239F212B-23FB-D343-94EF-814581B7336C}">
          <x14:formula1>
            <xm:f>'INTERNAL REFERENCES'!$C$14:$C$18</xm:f>
          </x14:formula1>
          <xm:sqref>D5:D7</xm:sqref>
        </x14:dataValidation>
        <x14:dataValidation type="list" allowBlank="1" showInputMessage="1" showErrorMessage="1" xr:uid="{34138A63-86D7-E445-861C-B832A19D64D6}">
          <x14:formula1>
            <xm:f>'INTERNAL REFERENCES'!$C$19:$C$33</xm:f>
          </x14:formula1>
          <xm:sqref>E3</xm:sqref>
        </x14:dataValidation>
        <x14:dataValidation type="list" allowBlank="1" showInputMessage="1" showErrorMessage="1" xr:uid="{0D595419-D5A3-1845-B7DD-05476CCBD4BF}">
          <x14:formula1>
            <xm:f>'INTERNAL REFERENCES'!$A$1:$A$36</xm:f>
          </x14:formula1>
          <xm:sqref>H5</xm:sqref>
        </x14:dataValidation>
        <x14:dataValidation type="list" allowBlank="1" showInputMessage="1" showErrorMessage="1" xr:uid="{C3A89717-0C29-7E41-8932-64E1B3B1AFCD}">
          <x14:formula1>
            <xm:f>'INTERNAL REFERENCES'!$D$1:$D$15</xm:f>
          </x14:formula1>
          <xm:sqref>C16:C26</xm:sqref>
        </x14:dataValidation>
        <x14:dataValidation type="list" allowBlank="1" showInputMessage="1" showErrorMessage="1" xr:uid="{AD99B18B-115E-8143-B11D-D98CD4CFD9B7}">
          <x14:formula1>
            <xm:f>'INTERNAL REFERENCES'!$B$20:$B$24</xm:f>
          </x14:formula1>
          <xm:sqref>D10:D12</xm:sqref>
        </x14:dataValidation>
        <x14:dataValidation type="list" allowBlank="1" showInputMessage="1" showErrorMessage="1" xr:uid="{4E3EE65B-26FA-E04A-8963-F7970DFC1C4A}">
          <x14:formula1>
            <xm:f>'INTERNAL REFERENCES'!$D$21:$D$25</xm:f>
          </x14:formula1>
          <xm:sqref>J5</xm:sqref>
        </x14:dataValidation>
        <x14:dataValidation type="list" allowBlank="1" showInputMessage="1" showErrorMessage="1" xr:uid="{67DEDAB3-C284-BF4C-9888-CC0E25CCD9B8}">
          <x14:formula1>
            <xm:f>'INTERNAL REFERENCES'!$D$1:$D$13</xm:f>
          </x14:formula1>
          <xm:sqref>C2:D2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1BC8-434C-F14E-9143-4434F6023BC4}">
  <sheetPr codeName="Hoja19"/>
  <dimension ref="A1:AO148"/>
  <sheetViews>
    <sheetView zoomScaleNormal="100" workbookViewId="0">
      <selection activeCell="J10" sqref="J10:J15"/>
    </sheetView>
  </sheetViews>
  <sheetFormatPr defaultColWidth="11.1640625" defaultRowHeight="16"/>
  <cols>
    <col min="1" max="1" width="3.83203125" customWidth="1"/>
    <col min="2" max="2" width="13.83203125" customWidth="1"/>
    <col min="3" max="3" width="66" customWidth="1"/>
    <col min="4" max="5" width="9.5" customWidth="1"/>
    <col min="6" max="7" width="50.83203125" customWidth="1"/>
    <col min="8" max="10" width="14.83203125" customWidth="1"/>
    <col min="11" max="11" width="30.83203125" customWidth="1"/>
    <col min="12" max="13" width="50.83203125" customWidth="1"/>
  </cols>
  <sheetData>
    <row r="1" spans="1:41" ht="36" customHeight="1" thickBot="1">
      <c r="A1" s="178"/>
      <c r="B1" s="192" t="s">
        <v>39</v>
      </c>
      <c r="C1" s="192" t="s">
        <v>92</v>
      </c>
      <c r="D1" s="193">
        <v>4</v>
      </c>
      <c r="E1" s="194"/>
      <c r="F1" s="311" t="str">
        <f>+'0. MASTER'!G17</f>
        <v>Livelihood loss</v>
      </c>
      <c r="G1" s="311"/>
      <c r="H1" s="195"/>
      <c r="I1" s="195"/>
      <c r="J1" s="196"/>
      <c r="K1" s="20"/>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1:41" ht="36" customHeight="1" thickBot="1">
      <c r="A2" s="177" t="e">
        <f>+#REF!</f>
        <v>#REF!</v>
      </c>
      <c r="B2" s="59" t="str">
        <f>+'0. MASTER'!B2</f>
        <v>01-2025</v>
      </c>
      <c r="C2" s="289"/>
      <c r="D2" s="290"/>
      <c r="E2" s="179" t="s">
        <v>161</v>
      </c>
      <c r="F2" s="180" t="s">
        <v>114</v>
      </c>
      <c r="G2" s="181" t="s">
        <v>304</v>
      </c>
      <c r="H2" s="182" t="s">
        <v>162</v>
      </c>
      <c r="I2" s="182" t="s">
        <v>94</v>
      </c>
      <c r="J2" s="183" t="s">
        <v>95</v>
      </c>
      <c r="K2" s="21"/>
      <c r="L2" s="66"/>
      <c r="M2" s="66"/>
      <c r="N2" s="6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ht="52" customHeight="1">
      <c r="A3" s="5"/>
      <c r="B3" s="57" t="s">
        <v>0</v>
      </c>
      <c r="C3" s="17" t="str">
        <f>+'0. MASTER'!C3</f>
        <v>Input the name of the Project</v>
      </c>
      <c r="D3" s="112" t="s">
        <v>93</v>
      </c>
      <c r="E3" s="133" t="s">
        <v>103</v>
      </c>
      <c r="F3" s="113"/>
      <c r="G3" s="18" t="s">
        <v>155</v>
      </c>
      <c r="H3" s="143">
        <v>45342</v>
      </c>
      <c r="I3" s="78" t="str">
        <f>+'0. MASTER'!F4</f>
        <v>CATEGORY B</v>
      </c>
      <c r="J3" s="80" t="str">
        <f>+'0. MASTER'!E4</f>
        <v>LARGE GRANT</v>
      </c>
      <c r="K3" s="164"/>
      <c r="L3" s="165"/>
      <c r="M3" s="165"/>
      <c r="N3" s="16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52" customHeight="1" thickBot="1">
      <c r="A4" s="7"/>
      <c r="B4" s="58" t="s">
        <v>377</v>
      </c>
      <c r="C4" s="17" t="str">
        <f>+'0. MASTER'!C4</f>
        <v>Input the name of the Grantee</v>
      </c>
      <c r="D4" s="116"/>
      <c r="E4" s="128" t="s">
        <v>160</v>
      </c>
      <c r="F4" s="113" t="s">
        <v>148</v>
      </c>
      <c r="G4" s="117" t="str">
        <f>+'0. MASTER'!H13</f>
        <v>YEARLY</v>
      </c>
      <c r="H4" s="79" t="s">
        <v>158</v>
      </c>
      <c r="I4" s="159" t="s">
        <v>96</v>
      </c>
      <c r="J4" s="118"/>
      <c r="K4" s="20"/>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ht="52" customHeight="1" thickBot="1">
      <c r="A5" s="85"/>
      <c r="B5" s="124"/>
      <c r="C5" s="121" t="s">
        <v>205</v>
      </c>
      <c r="D5" s="134">
        <v>1</v>
      </c>
      <c r="E5" s="122"/>
      <c r="F5" s="114" t="str">
        <f>IF(D5*D6&lt;5,"LOW", IF(D5*D6&lt;10,"MEDIUM", IF(D5*D6&lt;16,"HIGH", "VERY HIGH")))</f>
        <v>LOW</v>
      </c>
      <c r="G5" s="119" t="s">
        <v>143</v>
      </c>
      <c r="H5" s="136" t="s">
        <v>23</v>
      </c>
      <c r="I5" s="120" t="s">
        <v>159</v>
      </c>
      <c r="J5" s="137" t="s">
        <v>145</v>
      </c>
      <c r="K5" s="20"/>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row>
    <row r="6" spans="1:41" ht="52" customHeight="1" thickBot="1">
      <c r="A6" s="25"/>
      <c r="B6" s="125"/>
      <c r="C6" s="126" t="s">
        <v>206</v>
      </c>
      <c r="D6" s="135">
        <v>1</v>
      </c>
      <c r="E6" s="123"/>
      <c r="F6" s="158" t="s">
        <v>207</v>
      </c>
      <c r="G6" s="115" t="s">
        <v>116</v>
      </c>
      <c r="H6" s="163">
        <f>MID(H5,1,FIND(" ",H5)-1)/MID('0. MASTER'!D4,1,FIND(" ",'0. MASTER'!D4)-1)</f>
        <v>0.58333333333333337</v>
      </c>
      <c r="I6" s="86"/>
      <c r="J6" s="127"/>
      <c r="K6" s="20"/>
      <c r="L6" s="24"/>
      <c r="M6" s="24"/>
      <c r="N6" s="24"/>
      <c r="O6" s="24"/>
      <c r="P6" s="24"/>
      <c r="Q6" s="24"/>
      <c r="R6" s="24"/>
      <c r="S6" s="24"/>
      <c r="T6" s="24"/>
      <c r="U6" s="24"/>
      <c r="V6" s="24"/>
      <c r="W6" s="15"/>
      <c r="X6" s="15"/>
      <c r="Y6" s="15"/>
      <c r="Z6" s="15"/>
      <c r="AA6" s="15"/>
      <c r="AB6" s="15"/>
      <c r="AC6" s="15"/>
      <c r="AD6" s="15"/>
      <c r="AE6" s="15"/>
      <c r="AF6" s="15"/>
      <c r="AG6" s="15"/>
      <c r="AH6" s="15"/>
      <c r="AI6" s="15"/>
      <c r="AJ6" s="15"/>
      <c r="AK6" s="15"/>
      <c r="AL6" s="15"/>
      <c r="AM6" s="15"/>
      <c r="AN6" s="15"/>
      <c r="AO6" s="15"/>
    </row>
    <row r="7" spans="1:41" ht="11" customHeight="1" thickBot="1">
      <c r="A7" s="23"/>
      <c r="B7" s="26"/>
      <c r="C7" s="81"/>
      <c r="D7" s="82"/>
      <c r="E7" s="19"/>
      <c r="F7" s="83"/>
      <c r="G7" s="84"/>
      <c r="H7" s="19"/>
      <c r="I7" s="19"/>
      <c r="J7" s="19"/>
      <c r="K7" s="21"/>
      <c r="L7" s="33"/>
      <c r="M7" s="33"/>
      <c r="N7" s="24"/>
      <c r="O7" s="24"/>
      <c r="P7" s="24"/>
      <c r="Q7" s="24"/>
      <c r="R7" s="24"/>
      <c r="S7" s="24"/>
      <c r="T7" s="24"/>
      <c r="U7" s="24"/>
      <c r="V7" s="24"/>
      <c r="W7" s="15"/>
      <c r="X7" s="15"/>
      <c r="Y7" s="15"/>
      <c r="Z7" s="15"/>
      <c r="AA7" s="15"/>
      <c r="AB7" s="15"/>
      <c r="AC7" s="15"/>
      <c r="AD7" s="15"/>
      <c r="AE7" s="15"/>
      <c r="AF7" s="15"/>
      <c r="AG7" s="15"/>
      <c r="AH7" s="15"/>
      <c r="AI7" s="15"/>
      <c r="AJ7" s="15"/>
      <c r="AK7" s="15"/>
      <c r="AL7" s="15"/>
      <c r="AM7" s="15"/>
      <c r="AN7" s="15"/>
      <c r="AO7" s="15"/>
    </row>
    <row r="8" spans="1:41" ht="32" customHeight="1" thickBot="1">
      <c r="A8" s="23"/>
      <c r="B8" s="42" t="str">
        <f>+B2</f>
        <v>01-2025</v>
      </c>
      <c r="C8" s="34">
        <f>+C2</f>
        <v>0</v>
      </c>
      <c r="D8" s="35"/>
      <c r="E8" s="94"/>
      <c r="F8" s="295" t="s">
        <v>136</v>
      </c>
      <c r="G8" s="296"/>
      <c r="H8" s="107" t="s">
        <v>134</v>
      </c>
      <c r="I8" s="99" t="s">
        <v>68</v>
      </c>
      <c r="J8" s="100" t="s">
        <v>149</v>
      </c>
      <c r="K8" s="105" t="s">
        <v>141</v>
      </c>
      <c r="L8" s="105" t="s">
        <v>371</v>
      </c>
      <c r="M8" s="106" t="s">
        <v>369</v>
      </c>
      <c r="N8" s="32"/>
      <c r="O8" s="32"/>
      <c r="P8" s="32"/>
      <c r="Q8" s="32"/>
      <c r="R8" s="24"/>
      <c r="S8" s="24"/>
      <c r="T8" s="24"/>
      <c r="U8" s="24"/>
      <c r="V8" s="24"/>
      <c r="W8" s="15"/>
      <c r="X8" s="15"/>
      <c r="Y8" s="15"/>
      <c r="Z8" s="15"/>
      <c r="AA8" s="15"/>
      <c r="AB8" s="15"/>
      <c r="AC8" s="15"/>
      <c r="AD8" s="15"/>
      <c r="AE8" s="15"/>
      <c r="AF8" s="15"/>
      <c r="AG8" s="15"/>
      <c r="AH8" s="15"/>
      <c r="AI8" s="15"/>
      <c r="AJ8" s="15"/>
      <c r="AK8" s="15"/>
      <c r="AL8" s="15"/>
      <c r="AM8" s="15"/>
      <c r="AN8" s="15"/>
      <c r="AO8" s="15"/>
    </row>
    <row r="9" spans="1:41" ht="32" customHeight="1" thickBot="1">
      <c r="A9" s="1"/>
      <c r="B9" s="41"/>
      <c r="C9" s="36" t="s">
        <v>117</v>
      </c>
      <c r="D9" s="89"/>
      <c r="E9" s="95"/>
      <c r="F9" s="293" t="s">
        <v>126</v>
      </c>
      <c r="G9" s="294"/>
      <c r="H9" s="101" t="s">
        <v>135</v>
      </c>
      <c r="I9" s="102" t="s">
        <v>133</v>
      </c>
      <c r="J9" s="103" t="s">
        <v>150</v>
      </c>
      <c r="K9" s="104" t="s">
        <v>142</v>
      </c>
      <c r="L9" s="109" t="s">
        <v>152</v>
      </c>
      <c r="M9" s="211" t="s">
        <v>370</v>
      </c>
      <c r="N9" s="32"/>
      <c r="O9" s="32"/>
      <c r="P9" s="24"/>
      <c r="Q9" s="24"/>
      <c r="R9" s="24"/>
      <c r="S9" s="24"/>
      <c r="T9" s="24"/>
      <c r="U9" s="24"/>
      <c r="V9" s="24"/>
      <c r="W9" s="15"/>
      <c r="X9" s="15"/>
      <c r="Y9" s="15"/>
      <c r="Z9" s="15"/>
      <c r="AA9" s="15"/>
      <c r="AB9" s="15"/>
      <c r="AC9" s="15"/>
      <c r="AD9" s="15"/>
      <c r="AE9" s="15"/>
      <c r="AF9" s="15"/>
      <c r="AG9" s="15"/>
      <c r="AH9" s="15"/>
      <c r="AI9" s="15"/>
      <c r="AJ9" s="15"/>
      <c r="AK9" s="15"/>
      <c r="AL9" s="15"/>
      <c r="AM9" s="15"/>
      <c r="AN9" s="15"/>
      <c r="AO9" s="15"/>
    </row>
    <row r="10" spans="1:41" ht="66" customHeight="1" thickBot="1">
      <c r="A10" s="108" t="s">
        <v>42</v>
      </c>
      <c r="B10" s="202" t="s">
        <v>349</v>
      </c>
      <c r="C10" s="270"/>
      <c r="D10" s="132" t="s">
        <v>2</v>
      </c>
      <c r="E10" s="92" t="str">
        <f>IF(D10="YES","CONTINUE ANSWERING","SEE GUIDANCE")</f>
        <v>CONTINUE ANSWERING</v>
      </c>
      <c r="F10" s="312"/>
      <c r="G10" s="313"/>
      <c r="H10" s="138"/>
      <c r="I10" s="271"/>
      <c r="J10" s="273"/>
      <c r="K10" s="166"/>
      <c r="L10" s="297"/>
      <c r="M10" s="298"/>
      <c r="N10" s="32"/>
      <c r="O10" s="32"/>
      <c r="P10" s="24"/>
      <c r="Q10" s="24"/>
      <c r="R10" s="24"/>
      <c r="S10" s="24"/>
      <c r="T10" s="24"/>
      <c r="U10" s="24"/>
      <c r="V10" s="24"/>
      <c r="W10" s="15"/>
      <c r="X10" s="15"/>
      <c r="Y10" s="15"/>
      <c r="Z10" s="15"/>
      <c r="AA10" s="15"/>
      <c r="AB10" s="15"/>
      <c r="AC10" s="15"/>
      <c r="AD10" s="15"/>
      <c r="AE10" s="15"/>
      <c r="AF10" s="15"/>
      <c r="AG10" s="15"/>
      <c r="AH10" s="15"/>
      <c r="AI10" s="15"/>
      <c r="AJ10" s="15"/>
      <c r="AK10" s="15"/>
      <c r="AL10" s="15"/>
      <c r="AM10" s="15"/>
      <c r="AN10" s="15"/>
      <c r="AO10" s="15"/>
    </row>
    <row r="11" spans="1:41" ht="66" customHeight="1" thickBot="1">
      <c r="A11" s="108" t="s">
        <v>43</v>
      </c>
      <c r="B11" s="202" t="s">
        <v>350</v>
      </c>
      <c r="C11" s="270"/>
      <c r="D11" s="132" t="s">
        <v>2</v>
      </c>
      <c r="E11" s="92" t="str">
        <f>IF(D11="YES","CONTINUE ANSWERING","SEE GUIDANCE")</f>
        <v>CONTINUE ANSWERING</v>
      </c>
      <c r="F11" s="312"/>
      <c r="G11" s="313"/>
      <c r="H11" s="138"/>
      <c r="I11" s="271"/>
      <c r="J11" s="273"/>
      <c r="K11" s="166"/>
      <c r="L11" s="299"/>
      <c r="M11" s="300"/>
      <c r="N11" s="32"/>
      <c r="O11" s="32"/>
      <c r="P11" s="24"/>
      <c r="Q11" s="24"/>
      <c r="R11" s="24"/>
      <c r="S11" s="24"/>
      <c r="T11" s="24"/>
      <c r="U11" s="24"/>
      <c r="V11" s="24"/>
      <c r="W11" s="24"/>
      <c r="X11" s="24"/>
      <c r="Y11" s="24"/>
      <c r="Z11" s="24"/>
      <c r="AA11" s="24"/>
      <c r="AB11" s="24"/>
      <c r="AC11" s="15"/>
      <c r="AD11" s="15"/>
      <c r="AE11" s="15"/>
      <c r="AF11" s="15"/>
      <c r="AG11" s="15"/>
      <c r="AH11" s="15"/>
      <c r="AI11" s="15"/>
      <c r="AJ11" s="15"/>
      <c r="AK11" s="15"/>
      <c r="AL11" s="15"/>
      <c r="AM11" s="15"/>
      <c r="AN11" s="15"/>
      <c r="AO11" s="15"/>
    </row>
    <row r="12" spans="1:41" ht="66" customHeight="1" thickBot="1">
      <c r="A12" s="108" t="s">
        <v>44</v>
      </c>
      <c r="B12" s="202" t="s">
        <v>351</v>
      </c>
      <c r="C12" s="270"/>
      <c r="D12" s="132" t="s">
        <v>2</v>
      </c>
      <c r="E12" s="92" t="str">
        <f>IF(D12="YES","CONTINUE ANSWERING","SEE GUIDANCE")</f>
        <v>CONTINUE ANSWERING</v>
      </c>
      <c r="F12" s="312"/>
      <c r="G12" s="313"/>
      <c r="H12" s="138"/>
      <c r="I12" s="271"/>
      <c r="J12" s="273"/>
      <c r="K12" s="166"/>
      <c r="L12" s="299"/>
      <c r="M12" s="300"/>
      <c r="N12" s="32"/>
      <c r="O12" s="32"/>
      <c r="P12" s="24"/>
      <c r="Q12" s="24"/>
      <c r="R12" s="24"/>
      <c r="S12" s="24"/>
      <c r="T12" s="24"/>
      <c r="U12" s="24"/>
      <c r="V12" s="24"/>
      <c r="W12" s="24"/>
      <c r="X12" s="24"/>
      <c r="Y12" s="24"/>
      <c r="Z12" s="24"/>
      <c r="AA12" s="24"/>
      <c r="AB12" s="24"/>
      <c r="AC12" s="15"/>
      <c r="AD12" s="15"/>
      <c r="AE12" s="15"/>
      <c r="AF12" s="15"/>
      <c r="AG12" s="15"/>
      <c r="AH12" s="15"/>
      <c r="AI12" s="15"/>
      <c r="AJ12" s="15"/>
      <c r="AK12" s="15"/>
      <c r="AL12" s="15"/>
      <c r="AM12" s="15"/>
      <c r="AN12" s="15"/>
      <c r="AO12" s="15"/>
    </row>
    <row r="13" spans="1:41" ht="66" customHeight="1" thickBot="1">
      <c r="A13" s="108" t="s">
        <v>45</v>
      </c>
      <c r="B13" s="202" t="s">
        <v>352</v>
      </c>
      <c r="C13" s="270"/>
      <c r="D13" s="132" t="s">
        <v>1</v>
      </c>
      <c r="E13" s="92" t="str">
        <f>IF(D13="NO","CONTINUE ANSWERING","SEE GUIDANCE")</f>
        <v>CONTINUE ANSWERING</v>
      </c>
      <c r="F13" s="312"/>
      <c r="G13" s="313"/>
      <c r="H13" s="138"/>
      <c r="I13" s="271"/>
      <c r="J13" s="273"/>
      <c r="K13" s="166"/>
      <c r="L13" s="299"/>
      <c r="M13" s="300"/>
      <c r="N13" s="32"/>
      <c r="O13" s="32"/>
      <c r="P13" s="24"/>
      <c r="Q13" s="24"/>
      <c r="R13" s="24"/>
      <c r="S13" s="24"/>
      <c r="T13" s="24"/>
      <c r="U13" s="24"/>
      <c r="V13" s="24"/>
      <c r="W13" s="24"/>
      <c r="X13" s="24"/>
      <c r="Y13" s="24"/>
      <c r="Z13" s="24"/>
      <c r="AA13" s="24"/>
      <c r="AB13" s="24"/>
      <c r="AC13" s="15"/>
      <c r="AD13" s="15"/>
      <c r="AE13" s="15"/>
      <c r="AF13" s="15"/>
      <c r="AG13" s="15"/>
      <c r="AH13" s="15"/>
      <c r="AI13" s="15"/>
      <c r="AJ13" s="15"/>
      <c r="AK13" s="15"/>
      <c r="AL13" s="15"/>
      <c r="AM13" s="15"/>
      <c r="AN13" s="15"/>
      <c r="AO13" s="15"/>
    </row>
    <row r="14" spans="1:41" ht="66" customHeight="1" thickBot="1">
      <c r="A14" s="108" t="s">
        <v>46</v>
      </c>
      <c r="B14" s="202" t="s">
        <v>353</v>
      </c>
      <c r="C14" s="270"/>
      <c r="D14" s="132" t="s">
        <v>2</v>
      </c>
      <c r="E14" s="92" t="str">
        <f>IF(D14="YES","END THE MONITORING","SEE GUIDANCE")</f>
        <v>END THE MONITORING</v>
      </c>
      <c r="F14" s="312"/>
      <c r="G14" s="313"/>
      <c r="H14" s="138"/>
      <c r="I14" s="271"/>
      <c r="J14" s="273"/>
      <c r="K14" s="166"/>
      <c r="L14" s="299"/>
      <c r="M14" s="300"/>
      <c r="N14" s="32"/>
      <c r="O14" s="32"/>
      <c r="P14" s="24"/>
      <c r="Q14" s="24"/>
      <c r="R14" s="24"/>
      <c r="S14" s="24"/>
      <c r="T14" s="24"/>
      <c r="U14" s="24"/>
      <c r="V14" s="24"/>
      <c r="W14" s="24"/>
      <c r="X14" s="24"/>
      <c r="Y14" s="24"/>
      <c r="Z14" s="24"/>
      <c r="AA14" s="24"/>
      <c r="AB14" s="24"/>
      <c r="AC14" s="15"/>
      <c r="AD14" s="15"/>
      <c r="AE14" s="15"/>
      <c r="AF14" s="15"/>
      <c r="AG14" s="15"/>
      <c r="AH14" s="15"/>
      <c r="AI14" s="15"/>
      <c r="AJ14" s="15"/>
      <c r="AK14" s="15"/>
      <c r="AL14" s="15"/>
      <c r="AM14" s="15"/>
      <c r="AN14" s="15"/>
      <c r="AO14" s="15"/>
    </row>
    <row r="15" spans="1:41" ht="66" customHeight="1" thickBot="1">
      <c r="A15" s="108" t="s">
        <v>47</v>
      </c>
      <c r="B15" s="52"/>
      <c r="C15" s="47"/>
      <c r="D15" s="147"/>
      <c r="E15" s="91"/>
      <c r="F15" s="76"/>
      <c r="G15" s="54"/>
      <c r="H15" s="140"/>
      <c r="I15" s="272"/>
      <c r="J15" s="274"/>
      <c r="K15" s="166"/>
      <c r="L15" s="299"/>
      <c r="M15" s="300"/>
      <c r="N15" s="32"/>
      <c r="O15" s="32"/>
      <c r="P15" s="24"/>
      <c r="Q15" s="24"/>
      <c r="R15" s="24"/>
      <c r="S15" s="24"/>
      <c r="T15" s="24"/>
      <c r="U15" s="24"/>
      <c r="V15" s="24"/>
      <c r="W15" s="24"/>
      <c r="X15" s="24"/>
      <c r="Y15" s="24"/>
      <c r="Z15" s="24"/>
      <c r="AA15" s="24"/>
      <c r="AB15" s="24"/>
      <c r="AC15" s="15"/>
      <c r="AD15" s="15"/>
      <c r="AE15" s="15"/>
      <c r="AF15" s="15"/>
      <c r="AG15" s="15"/>
      <c r="AH15" s="15"/>
      <c r="AI15" s="15"/>
      <c r="AJ15" s="15"/>
      <c r="AK15" s="15"/>
      <c r="AL15" s="15"/>
      <c r="AM15" s="15"/>
      <c r="AN15" s="15"/>
      <c r="AO15" s="15"/>
    </row>
    <row r="16" spans="1:41" ht="52" customHeight="1" thickBot="1">
      <c r="A16" s="108" t="s">
        <v>48</v>
      </c>
      <c r="B16" s="51"/>
      <c r="C16" s="28"/>
      <c r="D16" s="148"/>
      <c r="E16" s="38"/>
      <c r="F16" s="75"/>
      <c r="G16" s="37"/>
      <c r="H16" s="153"/>
      <c r="I16" s="98"/>
      <c r="J16" s="225"/>
      <c r="K16" s="219"/>
      <c r="L16" s="303"/>
      <c r="M16" s="304"/>
      <c r="N16" s="32"/>
      <c r="O16" s="24"/>
      <c r="P16" s="24"/>
      <c r="Q16" s="24"/>
      <c r="R16" s="24"/>
      <c r="S16" s="24"/>
      <c r="T16" s="24"/>
      <c r="U16" s="24"/>
      <c r="V16" s="24"/>
      <c r="W16" s="24"/>
      <c r="X16" s="24"/>
      <c r="Y16" s="24"/>
      <c r="Z16" s="24"/>
      <c r="AA16" s="24"/>
      <c r="AB16" s="15"/>
      <c r="AC16" s="15"/>
      <c r="AD16" s="15"/>
      <c r="AE16" s="15"/>
      <c r="AF16" s="15"/>
      <c r="AG16" s="15"/>
      <c r="AH16" s="15"/>
      <c r="AI16" s="15"/>
      <c r="AJ16" s="15"/>
      <c r="AK16" s="15"/>
      <c r="AL16" s="15"/>
      <c r="AM16" s="15"/>
      <c r="AN16" s="15"/>
      <c r="AO16" s="15"/>
    </row>
    <row r="17" spans="1:41" ht="52" customHeight="1" thickBot="1">
      <c r="A17" s="108" t="s">
        <v>49</v>
      </c>
      <c r="B17" s="51"/>
      <c r="C17" s="28"/>
      <c r="D17" s="148"/>
      <c r="E17" s="38"/>
      <c r="F17" s="75"/>
      <c r="G17" s="37"/>
      <c r="H17" s="39"/>
      <c r="I17" s="40"/>
      <c r="J17" s="40"/>
      <c r="K17" s="220"/>
      <c r="L17" s="305"/>
      <c r="M17" s="306"/>
      <c r="N17" s="32"/>
      <c r="O17" s="24"/>
      <c r="P17" s="24"/>
      <c r="Q17" s="24"/>
      <c r="R17" s="24"/>
      <c r="S17" s="24"/>
      <c r="T17" s="24"/>
      <c r="U17" s="24"/>
      <c r="V17" s="24"/>
      <c r="W17" s="15"/>
      <c r="X17" s="15"/>
      <c r="Y17" s="15"/>
      <c r="Z17" s="15"/>
      <c r="AA17" s="15"/>
      <c r="AB17" s="15"/>
      <c r="AC17" s="15"/>
      <c r="AD17" s="15"/>
      <c r="AE17" s="15"/>
      <c r="AF17" s="15"/>
      <c r="AG17" s="15"/>
      <c r="AH17" s="15"/>
      <c r="AI17" s="15"/>
      <c r="AJ17" s="15"/>
      <c r="AK17" s="15"/>
      <c r="AL17" s="15"/>
      <c r="AM17" s="15"/>
      <c r="AN17" s="15"/>
      <c r="AO17" s="15"/>
    </row>
    <row r="18" spans="1:41" ht="52" customHeight="1" thickBot="1">
      <c r="A18" s="108" t="s">
        <v>225</v>
      </c>
      <c r="B18" s="51"/>
      <c r="C18" s="28"/>
      <c r="D18" s="148"/>
      <c r="E18" s="38"/>
      <c r="F18" s="75"/>
      <c r="G18" s="37"/>
      <c r="H18" s="39"/>
      <c r="I18" s="40"/>
      <c r="J18" s="40"/>
      <c r="K18" s="220"/>
      <c r="L18" s="305"/>
      <c r="M18" s="306"/>
      <c r="N18" s="32"/>
      <c r="O18" s="24"/>
      <c r="P18" s="24"/>
      <c r="Q18" s="24"/>
      <c r="R18" s="24"/>
      <c r="S18" s="24"/>
      <c r="T18" s="24"/>
      <c r="U18" s="24"/>
      <c r="V18" s="24"/>
      <c r="W18" s="15"/>
      <c r="X18" s="15"/>
      <c r="Y18" s="15"/>
      <c r="Z18" s="15"/>
      <c r="AA18" s="15"/>
      <c r="AB18" s="15"/>
      <c r="AC18" s="15"/>
      <c r="AD18" s="15"/>
      <c r="AE18" s="15"/>
      <c r="AF18" s="15"/>
      <c r="AG18" s="15"/>
      <c r="AH18" s="15"/>
      <c r="AI18" s="15"/>
      <c r="AJ18" s="15"/>
      <c r="AK18" s="15"/>
      <c r="AL18" s="15"/>
      <c r="AM18" s="15"/>
      <c r="AN18" s="15"/>
      <c r="AO18" s="15"/>
    </row>
    <row r="19" spans="1:41" ht="52" customHeight="1" thickBot="1">
      <c r="A19" s="108" t="s">
        <v>50</v>
      </c>
      <c r="B19" s="51"/>
      <c r="C19" s="28"/>
      <c r="D19" s="148"/>
      <c r="E19" s="38"/>
      <c r="F19" s="75"/>
      <c r="G19" s="37"/>
      <c r="H19" s="39"/>
      <c r="I19" s="40"/>
      <c r="J19" s="40"/>
      <c r="K19" s="220"/>
      <c r="L19" s="305"/>
      <c r="M19" s="306"/>
      <c r="N19" s="32"/>
      <c r="O19" s="24"/>
      <c r="P19" s="24"/>
      <c r="Q19" s="24"/>
      <c r="R19" s="24"/>
      <c r="S19" s="24"/>
      <c r="T19" s="24"/>
      <c r="U19" s="24"/>
      <c r="V19" s="24"/>
      <c r="W19" s="15"/>
      <c r="X19" s="15"/>
      <c r="Y19" s="15"/>
      <c r="Z19" s="15"/>
      <c r="AA19" s="15"/>
      <c r="AB19" s="15"/>
      <c r="AC19" s="15"/>
      <c r="AD19" s="15"/>
      <c r="AE19" s="15"/>
      <c r="AF19" s="15"/>
      <c r="AG19" s="15"/>
      <c r="AH19" s="15"/>
      <c r="AI19" s="15"/>
      <c r="AJ19" s="15"/>
      <c r="AK19" s="15"/>
      <c r="AL19" s="15"/>
      <c r="AM19" s="15"/>
      <c r="AN19" s="15"/>
      <c r="AO19" s="15"/>
    </row>
    <row r="20" spans="1:41" ht="52" customHeight="1" thickBot="1">
      <c r="A20" s="108" t="s">
        <v>51</v>
      </c>
      <c r="B20" s="51"/>
      <c r="C20" s="28"/>
      <c r="D20" s="148"/>
      <c r="E20" s="38"/>
      <c r="F20" s="75"/>
      <c r="G20" s="37"/>
      <c r="H20" s="39"/>
      <c r="I20" s="40"/>
      <c r="J20" s="40"/>
      <c r="K20" s="220"/>
      <c r="L20" s="305"/>
      <c r="M20" s="306"/>
      <c r="N20" s="32"/>
      <c r="O20" s="24"/>
      <c r="P20" s="24"/>
      <c r="Q20" s="24"/>
      <c r="R20" s="24"/>
      <c r="S20" s="24"/>
      <c r="T20" s="24"/>
      <c r="U20" s="24"/>
      <c r="V20" s="24"/>
      <c r="W20" s="15"/>
      <c r="X20" s="15"/>
      <c r="Y20" s="15"/>
      <c r="Z20" s="15"/>
      <c r="AA20" s="15"/>
      <c r="AB20" s="15"/>
      <c r="AC20" s="15"/>
      <c r="AD20" s="15"/>
      <c r="AE20" s="15"/>
      <c r="AF20" s="15"/>
      <c r="AG20" s="15"/>
      <c r="AH20" s="15"/>
      <c r="AI20" s="15"/>
      <c r="AJ20" s="15"/>
      <c r="AK20" s="15"/>
      <c r="AL20" s="15"/>
      <c r="AM20" s="15"/>
      <c r="AN20" s="15"/>
      <c r="AO20" s="15"/>
    </row>
    <row r="21" spans="1:41" ht="52" customHeight="1" thickBot="1">
      <c r="A21" s="108" t="s">
        <v>52</v>
      </c>
      <c r="B21" s="51"/>
      <c r="C21" s="28"/>
      <c r="D21" s="148"/>
      <c r="E21" s="38"/>
      <c r="F21" s="75"/>
      <c r="G21" s="37"/>
      <c r="H21" s="39"/>
      <c r="I21" s="40"/>
      <c r="J21" s="40"/>
      <c r="K21" s="220"/>
      <c r="L21" s="305"/>
      <c r="M21" s="306"/>
      <c r="N21" s="32"/>
      <c r="O21" s="24"/>
      <c r="P21" s="24"/>
      <c r="Q21" s="24"/>
      <c r="R21" s="24"/>
      <c r="S21" s="24"/>
      <c r="T21" s="24"/>
      <c r="U21" s="24"/>
      <c r="V21" s="24"/>
      <c r="W21" s="15"/>
      <c r="X21" s="15"/>
      <c r="Y21" s="15"/>
      <c r="Z21" s="15"/>
      <c r="AA21" s="15"/>
      <c r="AB21" s="15"/>
      <c r="AC21" s="15"/>
      <c r="AD21" s="15"/>
      <c r="AE21" s="15"/>
      <c r="AF21" s="15"/>
      <c r="AG21" s="15"/>
      <c r="AH21" s="15"/>
      <c r="AI21" s="15"/>
      <c r="AJ21" s="15"/>
      <c r="AK21" s="15"/>
      <c r="AL21" s="15"/>
      <c r="AM21" s="15"/>
      <c r="AN21" s="15"/>
      <c r="AO21" s="15"/>
    </row>
    <row r="22" spans="1:41" ht="52" customHeight="1" thickBot="1">
      <c r="A22" s="108" t="s">
        <v>228</v>
      </c>
      <c r="B22" s="51"/>
      <c r="C22" s="28"/>
      <c r="D22" s="148"/>
      <c r="E22" s="38"/>
      <c r="F22" s="75"/>
      <c r="G22" s="37"/>
      <c r="H22" s="39"/>
      <c r="I22" s="40"/>
      <c r="J22" s="40"/>
      <c r="K22" s="220"/>
      <c r="L22" s="305"/>
      <c r="M22" s="306"/>
      <c r="N22" s="32"/>
      <c r="O22" s="24"/>
      <c r="P22" s="24"/>
      <c r="Q22" s="24"/>
      <c r="R22" s="24"/>
      <c r="S22" s="24"/>
      <c r="T22" s="24"/>
      <c r="U22" s="24"/>
      <c r="V22" s="24"/>
      <c r="W22" s="15"/>
      <c r="X22" s="15"/>
      <c r="Y22" s="15"/>
      <c r="Z22" s="15"/>
      <c r="AA22" s="15"/>
      <c r="AB22" s="15"/>
      <c r="AC22" s="15"/>
      <c r="AD22" s="15"/>
      <c r="AE22" s="15"/>
      <c r="AF22" s="15"/>
      <c r="AG22" s="15"/>
      <c r="AH22" s="15"/>
      <c r="AI22" s="15"/>
      <c r="AJ22" s="15"/>
      <c r="AK22" s="15"/>
      <c r="AL22" s="15"/>
      <c r="AM22" s="15"/>
      <c r="AN22" s="15"/>
      <c r="AO22" s="15"/>
    </row>
    <row r="23" spans="1:41" ht="52" customHeight="1" thickBot="1">
      <c r="A23" s="108" t="s">
        <v>229</v>
      </c>
      <c r="B23" s="51"/>
      <c r="C23" s="28"/>
      <c r="D23" s="148"/>
      <c r="E23" s="38"/>
      <c r="F23" s="75"/>
      <c r="G23" s="37"/>
      <c r="H23" s="39"/>
      <c r="I23" s="40"/>
      <c r="J23" s="40"/>
      <c r="K23" s="220"/>
      <c r="L23" s="305"/>
      <c r="M23" s="306"/>
      <c r="N23" s="32"/>
      <c r="O23" s="24"/>
      <c r="P23" s="24"/>
      <c r="Q23" s="24"/>
      <c r="R23" s="24"/>
      <c r="S23" s="24"/>
      <c r="T23" s="24"/>
      <c r="U23" s="24"/>
      <c r="V23" s="24"/>
      <c r="W23" s="15"/>
      <c r="X23" s="15"/>
      <c r="Y23" s="15"/>
      <c r="Z23" s="15"/>
      <c r="AA23" s="15"/>
      <c r="AB23" s="15"/>
      <c r="AC23" s="15"/>
      <c r="AD23" s="15"/>
      <c r="AE23" s="15"/>
      <c r="AF23" s="15"/>
      <c r="AG23" s="15"/>
      <c r="AH23" s="15"/>
      <c r="AI23" s="15"/>
      <c r="AJ23" s="15"/>
      <c r="AK23" s="15"/>
      <c r="AL23" s="15"/>
      <c r="AM23" s="15"/>
      <c r="AN23" s="15"/>
      <c r="AO23" s="15"/>
    </row>
    <row r="24" spans="1:41" ht="52" customHeight="1" thickBot="1">
      <c r="A24" s="108" t="s">
        <v>230</v>
      </c>
      <c r="B24" s="51"/>
      <c r="C24" s="28"/>
      <c r="D24" s="148"/>
      <c r="E24" s="38"/>
      <c r="F24" s="75"/>
      <c r="G24" s="37"/>
      <c r="H24" s="39"/>
      <c r="I24" s="40"/>
      <c r="J24" s="40"/>
      <c r="K24" s="220"/>
      <c r="L24" s="305"/>
      <c r="M24" s="306"/>
      <c r="N24" s="32"/>
      <c r="O24" s="24"/>
      <c r="P24" s="24"/>
      <c r="Q24" s="24"/>
      <c r="R24" s="24"/>
      <c r="S24" s="24"/>
      <c r="T24" s="24"/>
      <c r="U24" s="24"/>
      <c r="V24" s="24"/>
      <c r="W24" s="15"/>
      <c r="X24" s="15"/>
      <c r="Y24" s="15"/>
      <c r="Z24" s="15"/>
      <c r="AA24" s="15"/>
      <c r="AB24" s="15"/>
      <c r="AC24" s="15"/>
      <c r="AD24" s="15"/>
      <c r="AE24" s="15"/>
      <c r="AF24" s="15"/>
      <c r="AG24" s="15"/>
      <c r="AH24" s="15"/>
      <c r="AI24" s="15"/>
      <c r="AJ24" s="15"/>
      <c r="AK24" s="15"/>
      <c r="AL24" s="15"/>
      <c r="AM24" s="15"/>
      <c r="AN24" s="15"/>
      <c r="AO24" s="15"/>
    </row>
    <row r="25" spans="1:41" ht="52" customHeight="1" thickBot="1">
      <c r="A25" s="108" t="s">
        <v>231</v>
      </c>
      <c r="B25" s="51"/>
      <c r="C25" s="28"/>
      <c r="D25" s="148"/>
      <c r="E25" s="38"/>
      <c r="F25" s="75"/>
      <c r="G25" s="37"/>
      <c r="H25" s="39"/>
      <c r="I25" s="40"/>
      <c r="J25" s="40"/>
      <c r="K25" s="220"/>
      <c r="L25" s="307"/>
      <c r="M25" s="308"/>
      <c r="N25" s="32"/>
      <c r="O25" s="24"/>
      <c r="P25" s="24"/>
      <c r="Q25" s="24"/>
      <c r="R25" s="24"/>
      <c r="S25" s="24"/>
      <c r="T25" s="24"/>
      <c r="U25" s="24"/>
      <c r="V25" s="24"/>
      <c r="W25" s="15"/>
      <c r="X25" s="15"/>
      <c r="Y25" s="15"/>
      <c r="Z25" s="15"/>
      <c r="AA25" s="15"/>
      <c r="AB25" s="15"/>
      <c r="AC25" s="15"/>
      <c r="AD25" s="15"/>
      <c r="AE25" s="15"/>
      <c r="AF25" s="15"/>
      <c r="AG25" s="15"/>
      <c r="AH25" s="15"/>
      <c r="AI25" s="15"/>
      <c r="AJ25" s="15"/>
      <c r="AK25" s="15"/>
      <c r="AL25" s="15"/>
      <c r="AM25" s="15"/>
      <c r="AN25" s="15"/>
      <c r="AO25" s="15"/>
    </row>
    <row r="26" spans="1:41" ht="52" customHeight="1" thickBot="1">
      <c r="A26" s="108" t="s">
        <v>232</v>
      </c>
      <c r="B26" s="52"/>
      <c r="C26" s="47"/>
      <c r="D26" s="149"/>
      <c r="E26" s="74"/>
      <c r="F26" s="76"/>
      <c r="G26" s="54"/>
      <c r="H26" s="49"/>
      <c r="I26" s="50"/>
      <c r="J26" s="50"/>
      <c r="K26" s="221"/>
      <c r="L26" s="309"/>
      <c r="M26" s="310"/>
      <c r="N26" s="32"/>
      <c r="O26" s="24"/>
      <c r="P26" s="24"/>
      <c r="Q26" s="24"/>
      <c r="R26" s="24"/>
      <c r="S26" s="24"/>
      <c r="T26" s="24"/>
      <c r="U26" s="24"/>
      <c r="V26" s="24"/>
      <c r="W26" s="15"/>
      <c r="X26" s="15"/>
      <c r="Y26" s="15"/>
      <c r="Z26" s="15"/>
      <c r="AA26" s="15"/>
      <c r="AB26" s="15"/>
      <c r="AC26" s="15"/>
      <c r="AD26" s="15"/>
      <c r="AE26" s="15"/>
      <c r="AF26" s="15"/>
      <c r="AG26" s="15"/>
      <c r="AH26" s="15"/>
      <c r="AI26" s="15"/>
      <c r="AJ26" s="15"/>
      <c r="AK26" s="15"/>
      <c r="AL26" s="15"/>
      <c r="AM26" s="15"/>
      <c r="AN26" s="15"/>
      <c r="AO26" s="15"/>
    </row>
    <row r="27" spans="1:41" ht="52" customHeight="1" thickBot="1">
      <c r="A27" s="25"/>
      <c r="B27" s="26"/>
      <c r="C27" s="27"/>
      <c r="D27" s="56"/>
      <c r="E27" s="19"/>
      <c r="F27" s="43"/>
      <c r="G27" s="19"/>
      <c r="H27" s="19"/>
      <c r="I27" s="19"/>
      <c r="J27" s="19"/>
      <c r="K27" s="19"/>
      <c r="L27" s="19"/>
      <c r="M27" s="19"/>
      <c r="N27" s="32"/>
      <c r="O27" s="33"/>
      <c r="P27" s="33"/>
      <c r="Q27" s="33"/>
      <c r="R27" s="33"/>
      <c r="S27" s="33"/>
      <c r="T27" s="33"/>
      <c r="U27" s="33"/>
      <c r="V27" s="33"/>
      <c r="W27" s="15"/>
      <c r="X27" s="15"/>
      <c r="Y27" s="15"/>
      <c r="Z27" s="15"/>
      <c r="AA27" s="15"/>
      <c r="AB27" s="15"/>
      <c r="AC27" s="15"/>
      <c r="AD27" s="15"/>
      <c r="AE27" s="15"/>
      <c r="AF27" s="15"/>
      <c r="AG27" s="15"/>
      <c r="AH27" s="15"/>
      <c r="AI27" s="15"/>
      <c r="AJ27" s="15"/>
      <c r="AK27" s="15"/>
      <c r="AL27" s="15"/>
      <c r="AM27" s="15"/>
      <c r="AN27" s="15"/>
      <c r="AO27" s="15"/>
    </row>
    <row r="28" spans="1:41" ht="52" customHeight="1" thickBot="1">
      <c r="A28" s="25"/>
      <c r="B28" s="62"/>
      <c r="C28" s="63"/>
      <c r="D28" s="64"/>
      <c r="E28" s="4"/>
      <c r="F28" s="65"/>
      <c r="G28" s="4"/>
      <c r="H28" s="4"/>
      <c r="I28" s="4"/>
      <c r="J28" s="4"/>
      <c r="K28" s="4"/>
      <c r="L28" s="4"/>
      <c r="M28" s="4"/>
      <c r="N28" s="32"/>
      <c r="O28" s="4"/>
      <c r="P28" s="4"/>
      <c r="Q28" s="4"/>
      <c r="R28" s="4"/>
      <c r="S28" s="4"/>
      <c r="T28" s="4"/>
      <c r="U28" s="4"/>
      <c r="V28" s="4"/>
      <c r="W28" s="15"/>
      <c r="X28" s="15"/>
      <c r="Y28" s="15"/>
      <c r="Z28" s="15"/>
      <c r="AA28" s="15"/>
      <c r="AB28" s="15"/>
      <c r="AC28" s="15"/>
      <c r="AD28" s="15"/>
      <c r="AE28" s="15"/>
      <c r="AF28" s="15"/>
      <c r="AG28" s="15"/>
      <c r="AH28" s="15"/>
      <c r="AI28" s="15"/>
      <c r="AJ28" s="15"/>
      <c r="AK28" s="15"/>
      <c r="AL28" s="15"/>
      <c r="AM28" s="15"/>
      <c r="AN28" s="15"/>
      <c r="AO28" s="15"/>
    </row>
    <row r="29" spans="1:41" ht="16.5" thickBot="1">
      <c r="A29" s="13"/>
      <c r="B29" s="4"/>
      <c r="C29" s="4"/>
      <c r="D29" s="4"/>
      <c r="E29" s="4"/>
      <c r="F29" s="4"/>
      <c r="G29" s="4"/>
      <c r="H29" s="4"/>
      <c r="I29" s="4"/>
      <c r="J29" s="4"/>
      <c r="K29" s="4"/>
      <c r="L29" s="4"/>
      <c r="M29" s="4"/>
      <c r="N29" s="32"/>
      <c r="O29" s="4"/>
      <c r="P29" s="4"/>
      <c r="Q29" s="4"/>
      <c r="R29" s="4"/>
      <c r="S29" s="4"/>
      <c r="T29" s="4"/>
      <c r="U29" s="4"/>
      <c r="V29" s="4"/>
      <c r="W29" s="15"/>
      <c r="X29" s="15"/>
      <c r="Y29" s="15"/>
      <c r="Z29" s="15"/>
      <c r="AA29" s="15"/>
      <c r="AB29" s="15"/>
      <c r="AC29" s="15"/>
      <c r="AD29" s="15"/>
      <c r="AE29" s="15"/>
      <c r="AF29" s="15"/>
      <c r="AG29" s="15"/>
      <c r="AH29" s="15"/>
      <c r="AI29" s="15"/>
      <c r="AJ29" s="15"/>
      <c r="AK29" s="15"/>
      <c r="AL29" s="15"/>
      <c r="AM29" s="15"/>
      <c r="AN29" s="15"/>
      <c r="AO29" s="15"/>
    </row>
    <row r="30" spans="1:41">
      <c r="A30" s="13"/>
      <c r="B30" s="4"/>
      <c r="C30" s="4"/>
      <c r="D30" s="4"/>
      <c r="E30" s="4"/>
      <c r="F30" s="4"/>
      <c r="G30" s="4"/>
      <c r="H30" s="4"/>
      <c r="I30" s="4"/>
      <c r="J30" s="4"/>
      <c r="K30" s="4"/>
      <c r="L30" s="4"/>
      <c r="M30" s="4"/>
      <c r="N30" s="33"/>
      <c r="O30" s="4"/>
      <c r="P30" s="4"/>
      <c r="Q30" s="4"/>
      <c r="R30" s="4"/>
      <c r="S30" s="4"/>
      <c r="T30" s="4"/>
      <c r="U30" s="4"/>
      <c r="V30" s="4"/>
      <c r="W30" s="15"/>
      <c r="X30" s="15"/>
      <c r="Y30" s="15"/>
      <c r="Z30" s="15"/>
      <c r="AA30" s="15"/>
      <c r="AB30" s="15"/>
      <c r="AC30" s="15"/>
      <c r="AD30" s="15"/>
      <c r="AE30" s="15"/>
      <c r="AF30" s="15"/>
      <c r="AG30" s="15"/>
      <c r="AH30" s="15"/>
      <c r="AI30" s="15"/>
      <c r="AJ30" s="15"/>
      <c r="AK30" s="15"/>
      <c r="AL30" s="15"/>
      <c r="AM30" s="15"/>
      <c r="AN30" s="15"/>
      <c r="AO30" s="15"/>
    </row>
    <row r="31" spans="1:41">
      <c r="A31" s="13"/>
      <c r="B31" s="4"/>
      <c r="C31" s="4"/>
      <c r="D31" s="4"/>
      <c r="E31" s="4"/>
      <c r="F31" s="4"/>
      <c r="G31" s="4"/>
      <c r="H31" s="4"/>
      <c r="I31" s="4"/>
      <c r="J31" s="4"/>
      <c r="K31" s="4"/>
      <c r="L31" s="4"/>
      <c r="M31" s="4"/>
      <c r="N31" s="4"/>
      <c r="O31" s="4"/>
      <c r="P31" s="4"/>
      <c r="Q31" s="4"/>
      <c r="R31" s="4"/>
      <c r="S31" s="4"/>
      <c r="T31" s="4"/>
      <c r="U31" s="4"/>
      <c r="V31" s="4"/>
      <c r="W31" s="15"/>
      <c r="X31" s="15"/>
      <c r="Y31" s="15"/>
      <c r="Z31" s="15"/>
      <c r="AA31" s="15"/>
      <c r="AB31" s="15"/>
      <c r="AC31" s="15"/>
      <c r="AD31" s="15"/>
      <c r="AE31" s="15"/>
      <c r="AF31" s="15"/>
      <c r="AG31" s="15"/>
      <c r="AH31" s="15"/>
      <c r="AI31" s="15"/>
      <c r="AJ31" s="15"/>
      <c r="AK31" s="15"/>
      <c r="AL31" s="15"/>
      <c r="AM31" s="15"/>
      <c r="AN31" s="15"/>
      <c r="AO31" s="15"/>
    </row>
    <row r="32" spans="1:41">
      <c r="A32" s="13"/>
      <c r="B32" s="13"/>
      <c r="C32" s="13"/>
      <c r="D32" s="13"/>
      <c r="E32" s="13"/>
      <c r="F32" s="13"/>
      <c r="G32" s="13"/>
      <c r="H32" s="13"/>
      <c r="I32" s="13"/>
      <c r="J32" s="13"/>
      <c r="K32" s="13"/>
      <c r="L32" s="13"/>
      <c r="M32" s="13"/>
      <c r="N32" s="4"/>
      <c r="O32" s="13"/>
      <c r="P32" s="13"/>
      <c r="Q32" s="13"/>
      <c r="R32" s="13"/>
      <c r="S32" s="13"/>
      <c r="T32" s="13"/>
      <c r="U32" s="13"/>
      <c r="V32" s="13"/>
      <c r="W32" s="15"/>
      <c r="X32" s="15"/>
      <c r="Y32" s="15"/>
      <c r="Z32" s="15"/>
      <c r="AA32" s="15"/>
      <c r="AB32" s="15"/>
      <c r="AC32" s="15"/>
      <c r="AD32" s="15"/>
      <c r="AE32" s="15"/>
      <c r="AF32" s="15"/>
      <c r="AG32" s="15"/>
      <c r="AH32" s="15"/>
      <c r="AI32" s="15"/>
      <c r="AJ32" s="15"/>
      <c r="AK32" s="15"/>
      <c r="AL32" s="15"/>
      <c r="AM32" s="15"/>
      <c r="AN32" s="15"/>
      <c r="AO32" s="15"/>
    </row>
    <row r="33" spans="1:41">
      <c r="A33" s="13"/>
      <c r="B33" s="13"/>
      <c r="C33" s="13"/>
      <c r="D33" s="13"/>
      <c r="E33" s="13"/>
      <c r="F33" s="13"/>
      <c r="G33" s="13"/>
      <c r="H33" s="13"/>
      <c r="I33" s="13"/>
      <c r="J33" s="13"/>
      <c r="K33" s="13"/>
      <c r="L33" s="13"/>
      <c r="M33" s="13"/>
      <c r="N33" s="4"/>
      <c r="O33" s="13"/>
      <c r="P33" s="13"/>
      <c r="Q33" s="13"/>
      <c r="R33" s="13"/>
      <c r="S33" s="13"/>
      <c r="T33" s="13"/>
      <c r="U33" s="13"/>
      <c r="V33" s="13"/>
      <c r="W33" s="15"/>
      <c r="X33" s="15"/>
      <c r="Y33" s="15"/>
      <c r="Z33" s="15"/>
      <c r="AA33" s="15"/>
      <c r="AB33" s="15"/>
      <c r="AC33" s="15"/>
      <c r="AD33" s="15"/>
      <c r="AE33" s="15"/>
      <c r="AF33" s="15"/>
      <c r="AG33" s="15"/>
      <c r="AH33" s="15"/>
      <c r="AI33" s="15"/>
      <c r="AJ33" s="15"/>
      <c r="AK33" s="15"/>
      <c r="AL33" s="15"/>
      <c r="AM33" s="15"/>
      <c r="AN33" s="15"/>
      <c r="AO33" s="15"/>
    </row>
    <row r="34" spans="1:41">
      <c r="A34" s="13"/>
      <c r="B34" s="13"/>
      <c r="C34" s="13"/>
      <c r="D34" s="13"/>
      <c r="E34" s="13"/>
      <c r="F34" s="13"/>
      <c r="G34" s="13"/>
      <c r="H34" s="13"/>
      <c r="I34" s="13"/>
      <c r="J34" s="13"/>
      <c r="K34" s="13"/>
      <c r="L34" s="13"/>
      <c r="M34" s="13"/>
      <c r="N34" s="4"/>
      <c r="O34" s="13"/>
      <c r="P34" s="13"/>
      <c r="Q34" s="13"/>
      <c r="R34" s="13"/>
      <c r="S34" s="13"/>
      <c r="T34" s="13"/>
      <c r="U34" s="13"/>
      <c r="V34" s="13"/>
      <c r="W34" s="13"/>
    </row>
    <row r="35" spans="1:41">
      <c r="A35" s="13"/>
      <c r="B35" s="13"/>
      <c r="C35" s="13"/>
      <c r="D35" s="13"/>
      <c r="E35" s="13"/>
      <c r="F35" s="13"/>
      <c r="G35" s="13"/>
      <c r="H35" s="13"/>
      <c r="I35" s="13"/>
      <c r="J35" s="13"/>
      <c r="K35" s="13"/>
      <c r="L35" s="13"/>
      <c r="M35" s="13"/>
      <c r="N35" s="13"/>
      <c r="O35" s="13"/>
      <c r="P35" s="13"/>
      <c r="Q35" s="13"/>
      <c r="R35" s="13"/>
      <c r="S35" s="13"/>
      <c r="T35" s="13"/>
      <c r="U35" s="13"/>
      <c r="V35" s="13"/>
      <c r="W35" s="13"/>
    </row>
    <row r="36" spans="1:41">
      <c r="A36" s="13"/>
      <c r="B36" s="13"/>
      <c r="C36" s="13"/>
      <c r="D36" s="13"/>
      <c r="E36" s="13"/>
      <c r="F36" s="13"/>
      <c r="G36" s="13"/>
      <c r="H36" s="13"/>
      <c r="I36" s="13"/>
      <c r="J36" s="13"/>
      <c r="K36" s="13"/>
      <c r="L36" s="13"/>
      <c r="M36" s="13"/>
      <c r="N36" s="13"/>
      <c r="O36" s="13"/>
      <c r="P36" s="13"/>
      <c r="Q36" s="13"/>
      <c r="R36" s="13"/>
      <c r="S36" s="13"/>
      <c r="T36" s="13"/>
      <c r="U36" s="13"/>
      <c r="V36" s="13"/>
      <c r="W36" s="13"/>
    </row>
    <row r="37" spans="1:41">
      <c r="A37" s="13"/>
      <c r="B37" s="13"/>
      <c r="C37" s="13"/>
      <c r="D37" s="13"/>
      <c r="E37" s="13"/>
      <c r="F37" s="13"/>
      <c r="G37" s="13"/>
      <c r="H37" s="13"/>
      <c r="I37" s="13"/>
      <c r="J37" s="13"/>
      <c r="K37" s="13"/>
      <c r="L37" s="13"/>
      <c r="M37" s="13"/>
      <c r="N37" s="13"/>
      <c r="O37" s="13"/>
      <c r="P37" s="13"/>
      <c r="Q37" s="13"/>
      <c r="R37" s="13"/>
      <c r="S37" s="13"/>
      <c r="T37" s="13"/>
      <c r="U37" s="13"/>
      <c r="V37" s="13"/>
      <c r="W37" s="13"/>
    </row>
    <row r="38" spans="1:41">
      <c r="A38" s="13"/>
      <c r="B38" s="13"/>
      <c r="C38" s="13"/>
      <c r="D38" s="13"/>
      <c r="E38" s="13"/>
      <c r="F38" s="13"/>
      <c r="G38" s="13"/>
      <c r="H38" s="13"/>
      <c r="I38" s="13"/>
      <c r="J38" s="13"/>
      <c r="K38" s="13"/>
      <c r="L38" s="13"/>
      <c r="M38" s="13"/>
      <c r="N38" s="13"/>
      <c r="O38" s="13"/>
      <c r="P38" s="13"/>
      <c r="Q38" s="13"/>
      <c r="R38" s="13"/>
      <c r="S38" s="13"/>
      <c r="T38" s="13"/>
      <c r="U38" s="13"/>
      <c r="V38" s="13"/>
      <c r="W38" s="13"/>
    </row>
    <row r="39" spans="1:41">
      <c r="A39" s="13"/>
      <c r="B39" s="13"/>
      <c r="C39" s="13"/>
      <c r="D39" s="13"/>
      <c r="E39" s="13"/>
      <c r="F39" s="13"/>
      <c r="G39" s="13"/>
      <c r="H39" s="13"/>
      <c r="I39" s="13"/>
      <c r="J39" s="13"/>
      <c r="K39" s="13"/>
      <c r="L39" s="13"/>
      <c r="M39" s="13"/>
      <c r="N39" s="13"/>
      <c r="O39" s="13"/>
      <c r="P39" s="13"/>
      <c r="Q39" s="13"/>
      <c r="R39" s="13"/>
      <c r="S39" s="13"/>
      <c r="T39" s="13"/>
      <c r="U39" s="13"/>
      <c r="V39" s="13"/>
      <c r="W39" s="13"/>
    </row>
    <row r="40" spans="1:41">
      <c r="A40" s="13"/>
      <c r="B40" s="13"/>
      <c r="C40" s="13"/>
      <c r="D40" s="13"/>
      <c r="E40" s="13"/>
      <c r="F40" s="13"/>
      <c r="G40" s="13"/>
      <c r="H40" s="13"/>
      <c r="I40" s="13"/>
      <c r="J40" s="13"/>
      <c r="K40" s="13"/>
      <c r="L40" s="13"/>
      <c r="M40" s="13"/>
      <c r="N40" s="13"/>
      <c r="O40" s="13"/>
      <c r="P40" s="13"/>
      <c r="Q40" s="13"/>
      <c r="R40" s="13"/>
      <c r="S40" s="13"/>
      <c r="T40" s="13"/>
      <c r="U40" s="13"/>
      <c r="V40" s="13"/>
      <c r="W40" s="13"/>
    </row>
    <row r="41" spans="1:41">
      <c r="A41" s="13"/>
      <c r="B41" s="13"/>
      <c r="C41" s="13"/>
      <c r="D41" s="13"/>
      <c r="E41" s="13"/>
      <c r="F41" s="13"/>
      <c r="G41" s="13"/>
      <c r="H41" s="13"/>
      <c r="I41" s="13"/>
      <c r="J41" s="13"/>
      <c r="K41" s="13"/>
      <c r="L41" s="13"/>
      <c r="M41" s="13"/>
      <c r="N41" s="13"/>
      <c r="O41" s="13"/>
      <c r="P41" s="13"/>
      <c r="Q41" s="13"/>
      <c r="R41" s="13"/>
      <c r="S41" s="13"/>
      <c r="T41" s="13"/>
      <c r="U41" s="13"/>
      <c r="V41" s="13"/>
      <c r="W41" s="13"/>
    </row>
    <row r="42" spans="1:41">
      <c r="A42" s="13"/>
      <c r="B42" s="13"/>
      <c r="C42" s="13"/>
      <c r="D42" s="13"/>
      <c r="E42" s="13"/>
      <c r="F42" s="13"/>
      <c r="G42" s="13"/>
      <c r="H42" s="13"/>
      <c r="I42" s="13"/>
      <c r="J42" s="13"/>
      <c r="K42" s="13"/>
      <c r="L42" s="13"/>
      <c r="M42" s="13"/>
      <c r="N42" s="13"/>
      <c r="O42" s="13"/>
      <c r="P42" s="13"/>
      <c r="Q42" s="13"/>
      <c r="R42" s="13"/>
      <c r="S42" s="13"/>
      <c r="T42" s="13"/>
      <c r="U42" s="13"/>
      <c r="V42" s="13"/>
      <c r="W42" s="13"/>
    </row>
    <row r="43" spans="1:41">
      <c r="A43" s="13"/>
      <c r="B43" s="13"/>
      <c r="C43" s="13"/>
      <c r="D43" s="13"/>
      <c r="E43" s="13"/>
      <c r="F43" s="13"/>
      <c r="G43" s="13"/>
      <c r="H43" s="13"/>
      <c r="I43" s="13"/>
      <c r="J43" s="13"/>
      <c r="K43" s="13"/>
      <c r="L43" s="13"/>
      <c r="M43" s="13"/>
      <c r="N43" s="13"/>
      <c r="O43" s="13"/>
      <c r="P43" s="13"/>
      <c r="Q43" s="13"/>
      <c r="R43" s="13"/>
      <c r="S43" s="13"/>
      <c r="T43" s="13"/>
      <c r="U43" s="13"/>
      <c r="V43" s="13"/>
      <c r="W43" s="13"/>
    </row>
    <row r="44" spans="1:41">
      <c r="A44" s="13"/>
      <c r="B44" s="13"/>
      <c r="C44" s="13"/>
      <c r="D44" s="13"/>
      <c r="E44" s="13"/>
      <c r="F44" s="13"/>
      <c r="G44" s="13"/>
      <c r="H44" s="13"/>
      <c r="I44" s="13"/>
      <c r="J44" s="13"/>
      <c r="K44" s="13"/>
      <c r="L44" s="13"/>
      <c r="M44" s="13"/>
      <c r="N44" s="13"/>
      <c r="O44" s="13"/>
      <c r="P44" s="13"/>
      <c r="Q44" s="13"/>
      <c r="R44" s="13"/>
      <c r="S44" s="13"/>
      <c r="T44" s="13"/>
      <c r="U44" s="13"/>
      <c r="V44" s="13"/>
      <c r="W44" s="13"/>
    </row>
    <row r="45" spans="1:41">
      <c r="A45" s="13"/>
      <c r="B45" s="13"/>
      <c r="C45" s="13"/>
      <c r="D45" s="13"/>
      <c r="E45" s="13"/>
      <c r="F45" s="13"/>
      <c r="G45" s="13"/>
      <c r="H45" s="13"/>
      <c r="I45" s="13"/>
      <c r="J45" s="13"/>
      <c r="K45" s="13"/>
      <c r="L45" s="13"/>
      <c r="M45" s="13"/>
      <c r="N45" s="13"/>
      <c r="O45" s="13"/>
      <c r="P45" s="13"/>
      <c r="Q45" s="13"/>
      <c r="R45" s="13"/>
      <c r="S45" s="13"/>
      <c r="T45" s="13"/>
      <c r="U45" s="13"/>
      <c r="V45" s="13"/>
      <c r="W45" s="13"/>
    </row>
    <row r="46" spans="1:41">
      <c r="A46" s="13"/>
      <c r="B46" s="13"/>
      <c r="C46" s="13"/>
      <c r="D46" s="13"/>
      <c r="E46" s="13"/>
      <c r="F46" s="13"/>
      <c r="G46" s="13"/>
      <c r="H46" s="13"/>
      <c r="I46" s="13"/>
      <c r="J46" s="13"/>
      <c r="K46" s="13"/>
      <c r="L46" s="13"/>
      <c r="M46" s="13"/>
      <c r="N46" s="13"/>
      <c r="O46" s="13"/>
      <c r="P46" s="13"/>
      <c r="Q46" s="13"/>
      <c r="R46" s="13"/>
      <c r="S46" s="13"/>
      <c r="T46" s="13"/>
      <c r="U46" s="13"/>
      <c r="V46" s="13"/>
      <c r="W46" s="13"/>
    </row>
    <row r="47" spans="1:41">
      <c r="A47" s="13"/>
      <c r="B47" s="13"/>
      <c r="C47" s="13"/>
      <c r="D47" s="13"/>
      <c r="E47" s="13"/>
      <c r="F47" s="13"/>
      <c r="G47" s="13"/>
      <c r="H47" s="13"/>
      <c r="I47" s="13"/>
      <c r="J47" s="13"/>
      <c r="K47" s="13"/>
      <c r="L47" s="13"/>
      <c r="M47" s="13"/>
      <c r="N47" s="13"/>
      <c r="O47" s="13"/>
      <c r="P47" s="13"/>
      <c r="Q47" s="13"/>
      <c r="R47" s="13"/>
      <c r="S47" s="13"/>
      <c r="T47" s="13"/>
      <c r="U47" s="13"/>
      <c r="V47" s="13"/>
      <c r="W47" s="13"/>
    </row>
    <row r="48" spans="1:41">
      <c r="A48" s="13"/>
      <c r="B48" s="13"/>
      <c r="C48" s="13"/>
      <c r="D48" s="13"/>
      <c r="E48" s="13"/>
      <c r="F48" s="13"/>
      <c r="G48" s="13"/>
      <c r="H48" s="13"/>
      <c r="I48" s="13"/>
      <c r="J48" s="13"/>
      <c r="K48" s="13"/>
      <c r="L48" s="13"/>
      <c r="M48" s="13"/>
      <c r="N48" s="13"/>
      <c r="O48" s="13"/>
      <c r="P48" s="13"/>
      <c r="Q48" s="13"/>
      <c r="R48" s="13"/>
      <c r="S48" s="13"/>
      <c r="T48" s="13"/>
      <c r="U48" s="13"/>
      <c r="V48" s="13"/>
      <c r="W48" s="13"/>
    </row>
    <row r="49" spans="1:23">
      <c r="A49" s="13"/>
      <c r="B49" s="13"/>
      <c r="C49" s="13"/>
      <c r="D49" s="13"/>
      <c r="E49" s="13"/>
      <c r="F49" s="13"/>
      <c r="G49" s="13"/>
      <c r="H49" s="13"/>
      <c r="I49" s="13"/>
      <c r="J49" s="13"/>
      <c r="K49" s="13"/>
      <c r="L49" s="13"/>
      <c r="M49" s="13"/>
      <c r="N49" s="13"/>
      <c r="O49" s="13"/>
      <c r="P49" s="13"/>
      <c r="Q49" s="13"/>
      <c r="R49" s="13"/>
      <c r="S49" s="13"/>
      <c r="T49" s="13"/>
      <c r="U49" s="13"/>
      <c r="V49" s="13"/>
      <c r="W49" s="13"/>
    </row>
    <row r="50" spans="1:23">
      <c r="A50" s="13"/>
      <c r="B50" s="13"/>
      <c r="C50" s="13"/>
      <c r="D50" s="13"/>
      <c r="E50" s="13"/>
      <c r="F50" s="13"/>
      <c r="G50" s="13"/>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c r="A54" s="13"/>
      <c r="B54" s="13"/>
      <c r="C54" s="13"/>
      <c r="D54" s="13"/>
      <c r="E54" s="13"/>
      <c r="F54" s="13"/>
      <c r="G54" s="13"/>
      <c r="H54" s="13"/>
      <c r="I54" s="13"/>
      <c r="J54" s="13"/>
      <c r="K54" s="13"/>
      <c r="L54" s="13"/>
      <c r="M54" s="13"/>
      <c r="N54" s="13"/>
      <c r="O54" s="13"/>
      <c r="P54" s="13"/>
      <c r="Q54" s="13"/>
      <c r="R54" s="13"/>
      <c r="S54" s="13"/>
      <c r="T54" s="13"/>
      <c r="U54" s="13"/>
      <c r="V54" s="13"/>
      <c r="W54" s="13"/>
    </row>
    <row r="55" spans="1:23">
      <c r="A55" s="13"/>
      <c r="B55" s="13"/>
      <c r="C55" s="13"/>
      <c r="D55" s="13"/>
      <c r="E55" s="13"/>
      <c r="F55" s="13"/>
      <c r="G55" s="13"/>
      <c r="H55" s="13"/>
      <c r="I55" s="13"/>
      <c r="J55" s="13"/>
      <c r="K55" s="13"/>
      <c r="L55" s="13"/>
      <c r="M55" s="13"/>
      <c r="N55" s="13"/>
      <c r="O55" s="13"/>
      <c r="P55" s="13"/>
      <c r="Q55" s="13"/>
      <c r="R55" s="13"/>
      <c r="S55" s="13"/>
      <c r="T55" s="13"/>
      <c r="U55" s="13"/>
      <c r="V55" s="13"/>
      <c r="W55" s="13"/>
    </row>
    <row r="56" spans="1:23">
      <c r="A56" s="13"/>
      <c r="B56" s="13"/>
      <c r="C56" s="13"/>
      <c r="D56" s="13"/>
      <c r="E56" s="13"/>
      <c r="F56" s="13"/>
      <c r="G56" s="13"/>
      <c r="H56" s="13"/>
      <c r="I56" s="13"/>
      <c r="J56" s="13"/>
      <c r="K56" s="13"/>
      <c r="L56" s="13"/>
      <c r="M56" s="13"/>
      <c r="N56" s="13"/>
      <c r="O56" s="13"/>
      <c r="P56" s="13"/>
      <c r="Q56" s="13"/>
      <c r="R56" s="13"/>
      <c r="S56" s="13"/>
      <c r="T56" s="13"/>
      <c r="U56" s="13"/>
      <c r="V56" s="13"/>
      <c r="W56" s="13"/>
    </row>
    <row r="57" spans="1:23">
      <c r="A57" s="13"/>
      <c r="B57" s="13"/>
      <c r="C57" s="13"/>
      <c r="D57" s="13"/>
      <c r="E57" s="13"/>
      <c r="F57" s="13"/>
      <c r="G57" s="13"/>
      <c r="H57" s="13"/>
      <c r="I57" s="13"/>
      <c r="J57" s="13"/>
      <c r="K57" s="13"/>
      <c r="L57" s="13"/>
      <c r="M57" s="13"/>
      <c r="N57" s="13"/>
      <c r="O57" s="13"/>
      <c r="P57" s="13"/>
      <c r="Q57" s="13"/>
      <c r="R57" s="13"/>
      <c r="S57" s="13"/>
      <c r="T57" s="13"/>
      <c r="U57" s="13"/>
      <c r="V57" s="13"/>
      <c r="W57" s="13"/>
    </row>
    <row r="58" spans="1:23">
      <c r="A58" s="13"/>
      <c r="B58" s="13"/>
      <c r="C58" s="13"/>
      <c r="D58" s="13"/>
      <c r="E58" s="13"/>
      <c r="F58" s="13"/>
      <c r="G58" s="13"/>
      <c r="H58" s="13"/>
      <c r="I58" s="13"/>
      <c r="J58" s="13"/>
      <c r="K58" s="13"/>
      <c r="L58" s="13"/>
      <c r="M58" s="13"/>
      <c r="N58" s="13"/>
      <c r="O58" s="13"/>
      <c r="P58" s="13"/>
      <c r="Q58" s="13"/>
      <c r="R58" s="13"/>
      <c r="S58" s="13"/>
      <c r="T58" s="13"/>
      <c r="U58" s="13"/>
      <c r="V58" s="13"/>
      <c r="W58" s="13"/>
    </row>
    <row r="59" spans="1:23">
      <c r="A59" s="13"/>
      <c r="B59" s="13"/>
      <c r="C59" s="13"/>
      <c r="D59" s="13"/>
      <c r="E59" s="13"/>
      <c r="F59" s="13"/>
      <c r="G59" s="13"/>
      <c r="H59" s="13"/>
      <c r="I59" s="13"/>
      <c r="J59" s="13"/>
      <c r="K59" s="13"/>
      <c r="L59" s="13"/>
      <c r="M59" s="13"/>
      <c r="N59" s="13"/>
      <c r="O59" s="13"/>
      <c r="P59" s="13"/>
      <c r="Q59" s="13"/>
      <c r="R59" s="13"/>
      <c r="S59" s="13"/>
      <c r="T59" s="13"/>
      <c r="U59" s="13"/>
      <c r="V59" s="13"/>
      <c r="W59" s="13"/>
    </row>
    <row r="60" spans="1:23">
      <c r="A60" s="13"/>
      <c r="B60" s="13"/>
      <c r="C60" s="13"/>
      <c r="D60" s="13"/>
      <c r="E60" s="13"/>
      <c r="F60" s="13"/>
      <c r="G60" s="13"/>
      <c r="H60" s="13"/>
      <c r="I60" s="13"/>
      <c r="J60" s="13"/>
      <c r="K60" s="13"/>
      <c r="L60" s="13"/>
      <c r="M60" s="13"/>
      <c r="N60" s="13"/>
      <c r="O60" s="13"/>
      <c r="P60" s="13"/>
      <c r="Q60" s="13"/>
      <c r="R60" s="13"/>
      <c r="S60" s="13"/>
      <c r="T60" s="13"/>
      <c r="U60" s="13"/>
      <c r="V60" s="13"/>
      <c r="W60" s="13"/>
    </row>
    <row r="61" spans="1:23">
      <c r="A61" s="13"/>
      <c r="B61" s="13"/>
      <c r="C61" s="13"/>
      <c r="D61" s="13"/>
      <c r="E61" s="13"/>
      <c r="F61" s="13"/>
      <c r="G61" s="13"/>
      <c r="H61" s="13"/>
      <c r="I61" s="13"/>
      <c r="J61" s="13"/>
      <c r="K61" s="13"/>
      <c r="L61" s="13"/>
      <c r="M61" s="13"/>
      <c r="N61" s="13"/>
      <c r="O61" s="13"/>
      <c r="P61" s="13"/>
      <c r="Q61" s="13"/>
      <c r="R61" s="13"/>
      <c r="S61" s="13"/>
      <c r="T61" s="13"/>
      <c r="U61" s="13"/>
      <c r="V61" s="13"/>
      <c r="W61" s="13"/>
    </row>
    <row r="62" spans="1:23">
      <c r="A62" s="13"/>
      <c r="B62" s="13"/>
      <c r="C62" s="13"/>
      <c r="D62" s="13"/>
      <c r="E62" s="13"/>
      <c r="F62" s="13"/>
      <c r="G62" s="13"/>
      <c r="H62" s="13"/>
      <c r="I62" s="13"/>
      <c r="J62" s="13"/>
      <c r="K62" s="13"/>
      <c r="L62" s="13"/>
      <c r="M62" s="13"/>
      <c r="N62" s="13"/>
      <c r="O62" s="13"/>
      <c r="P62" s="13"/>
      <c r="Q62" s="13"/>
      <c r="R62" s="13"/>
      <c r="S62" s="13"/>
      <c r="T62" s="13"/>
      <c r="U62" s="13"/>
      <c r="V62" s="13"/>
      <c r="W62" s="13"/>
    </row>
    <row r="63" spans="1:23">
      <c r="A63" s="13"/>
      <c r="B63" s="13"/>
      <c r="C63" s="13"/>
      <c r="D63" s="13"/>
      <c r="E63" s="13"/>
      <c r="F63" s="13"/>
      <c r="G63" s="13"/>
      <c r="H63" s="13"/>
      <c r="I63" s="13"/>
      <c r="J63" s="13"/>
      <c r="K63" s="13"/>
      <c r="L63" s="13"/>
      <c r="M63" s="13"/>
      <c r="N63" s="13"/>
      <c r="O63" s="13"/>
      <c r="P63" s="13"/>
      <c r="Q63" s="13"/>
      <c r="R63" s="13"/>
      <c r="S63" s="13"/>
      <c r="T63" s="13"/>
      <c r="U63" s="13"/>
      <c r="V63" s="13"/>
      <c r="W63" s="13"/>
    </row>
    <row r="64" spans="1:23">
      <c r="A64" s="13"/>
      <c r="B64" s="13"/>
      <c r="C64" s="13"/>
      <c r="D64" s="13"/>
      <c r="E64" s="13"/>
      <c r="F64" s="13"/>
      <c r="G64" s="13"/>
      <c r="H64" s="13"/>
      <c r="I64" s="13"/>
      <c r="J64" s="13"/>
      <c r="K64" s="13"/>
      <c r="L64" s="13"/>
      <c r="M64" s="13"/>
      <c r="N64" s="13"/>
      <c r="O64" s="13"/>
      <c r="P64" s="13"/>
      <c r="Q64" s="13"/>
      <c r="R64" s="13"/>
      <c r="S64" s="13"/>
      <c r="T64" s="13"/>
      <c r="U64" s="13"/>
      <c r="V64" s="13"/>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row r="69" spans="1:23">
      <c r="A69" s="13"/>
      <c r="B69" s="13"/>
      <c r="C69" s="13"/>
      <c r="D69" s="13"/>
      <c r="E69" s="13"/>
      <c r="F69" s="13"/>
      <c r="G69" s="13"/>
      <c r="H69" s="13"/>
      <c r="I69" s="13"/>
      <c r="J69" s="13"/>
      <c r="K69" s="13"/>
      <c r="L69" s="13"/>
      <c r="M69" s="13"/>
      <c r="N69" s="13"/>
      <c r="O69" s="13"/>
      <c r="P69" s="13"/>
      <c r="Q69" s="13"/>
      <c r="R69" s="13"/>
      <c r="S69" s="13"/>
      <c r="T69" s="13"/>
      <c r="U69" s="13"/>
      <c r="V69" s="13"/>
      <c r="W69" s="13"/>
    </row>
    <row r="70" spans="1:23">
      <c r="A70" s="13"/>
      <c r="B70" s="13"/>
      <c r="C70" s="13"/>
      <c r="D70" s="13"/>
      <c r="E70" s="13"/>
      <c r="F70" s="13"/>
      <c r="G70" s="13"/>
      <c r="H70" s="13"/>
      <c r="I70" s="13"/>
      <c r="J70" s="13"/>
      <c r="K70" s="13"/>
      <c r="L70" s="13"/>
      <c r="M70" s="13"/>
      <c r="N70" s="13"/>
      <c r="O70" s="13"/>
      <c r="P70" s="13"/>
      <c r="Q70" s="13"/>
      <c r="R70" s="13"/>
      <c r="S70" s="13"/>
      <c r="T70" s="13"/>
      <c r="U70" s="13"/>
      <c r="V70" s="13"/>
      <c r="W70" s="13"/>
    </row>
    <row r="71" spans="1:23">
      <c r="A71" s="13"/>
      <c r="B71" s="13"/>
      <c r="C71" s="13"/>
      <c r="D71" s="13"/>
      <c r="E71" s="13"/>
      <c r="F71" s="13"/>
      <c r="G71" s="13"/>
      <c r="H71" s="13"/>
      <c r="I71" s="13"/>
      <c r="J71" s="13"/>
      <c r="K71" s="13"/>
      <c r="L71" s="13"/>
      <c r="M71" s="13"/>
      <c r="N71" s="13"/>
      <c r="O71" s="13"/>
      <c r="P71" s="13"/>
      <c r="Q71" s="13"/>
      <c r="R71" s="13"/>
      <c r="S71" s="13"/>
      <c r="T71" s="13"/>
      <c r="U71" s="13"/>
      <c r="V71" s="13"/>
      <c r="W71" s="13"/>
    </row>
    <row r="72" spans="1:23">
      <c r="A72" s="13"/>
      <c r="B72" s="13"/>
      <c r="C72" s="13"/>
      <c r="D72" s="13"/>
      <c r="E72" s="13"/>
      <c r="F72" s="13"/>
      <c r="G72" s="13"/>
      <c r="H72" s="13"/>
      <c r="I72" s="13"/>
      <c r="J72" s="13"/>
      <c r="K72" s="13"/>
      <c r="L72" s="13"/>
      <c r="M72" s="13"/>
      <c r="N72" s="13"/>
      <c r="O72" s="13"/>
      <c r="P72" s="13"/>
      <c r="Q72" s="13"/>
      <c r="R72" s="13"/>
      <c r="S72" s="13"/>
      <c r="T72" s="13"/>
      <c r="U72" s="13"/>
      <c r="V72" s="13"/>
      <c r="W72" s="13"/>
    </row>
    <row r="73" spans="1:23">
      <c r="A73" s="13"/>
      <c r="B73" s="13"/>
      <c r="C73" s="13"/>
      <c r="D73" s="13"/>
      <c r="E73" s="13"/>
      <c r="F73" s="13"/>
      <c r="G73" s="13"/>
      <c r="H73" s="13"/>
      <c r="I73" s="13"/>
      <c r="J73" s="13"/>
      <c r="K73" s="13"/>
      <c r="L73" s="13"/>
      <c r="M73" s="13"/>
      <c r="N73" s="13"/>
      <c r="O73" s="13"/>
      <c r="P73" s="13"/>
      <c r="Q73" s="13"/>
      <c r="R73" s="13"/>
      <c r="S73" s="13"/>
      <c r="T73" s="13"/>
      <c r="U73" s="13"/>
      <c r="V73" s="13"/>
      <c r="W73" s="13"/>
    </row>
    <row r="74" spans="1:23">
      <c r="A74" s="13"/>
      <c r="B74" s="13"/>
      <c r="C74" s="13"/>
      <c r="D74" s="13"/>
      <c r="E74" s="13"/>
      <c r="F74" s="13"/>
      <c r="G74" s="13"/>
      <c r="H74" s="13"/>
      <c r="I74" s="13"/>
      <c r="J74" s="13"/>
      <c r="K74" s="13"/>
      <c r="L74" s="13"/>
      <c r="M74" s="13"/>
      <c r="N74" s="13"/>
      <c r="O74" s="13"/>
      <c r="P74" s="13"/>
      <c r="Q74" s="13"/>
      <c r="R74" s="13"/>
      <c r="S74" s="13"/>
      <c r="T74" s="13"/>
      <c r="U74" s="13"/>
      <c r="V74" s="13"/>
      <c r="W74" s="13"/>
    </row>
    <row r="75" spans="1:23">
      <c r="A75" s="13"/>
      <c r="B75" s="13"/>
      <c r="C75" s="13"/>
      <c r="D75" s="13"/>
      <c r="E75" s="13"/>
      <c r="F75" s="13"/>
      <c r="G75" s="13"/>
      <c r="H75" s="13"/>
      <c r="I75" s="13"/>
      <c r="J75" s="13"/>
      <c r="K75" s="13"/>
      <c r="L75" s="13"/>
      <c r="M75" s="13"/>
      <c r="N75" s="13"/>
      <c r="O75" s="13"/>
      <c r="P75" s="13"/>
      <c r="Q75" s="13"/>
      <c r="R75" s="13"/>
      <c r="S75" s="13"/>
      <c r="T75" s="13"/>
      <c r="U75" s="13"/>
      <c r="V75" s="13"/>
      <c r="W75" s="13"/>
    </row>
    <row r="76" spans="1:23">
      <c r="A76" s="13"/>
      <c r="B76" s="13"/>
      <c r="C76" s="13"/>
      <c r="D76" s="13"/>
      <c r="E76" s="13"/>
      <c r="F76" s="13"/>
      <c r="G76" s="13"/>
      <c r="H76" s="13"/>
      <c r="I76" s="13"/>
      <c r="J76" s="13"/>
      <c r="K76" s="13"/>
      <c r="L76" s="13"/>
      <c r="M76" s="13"/>
      <c r="N76" s="13"/>
      <c r="O76" s="13"/>
      <c r="P76" s="13"/>
      <c r="Q76" s="13"/>
      <c r="R76" s="13"/>
      <c r="S76" s="13"/>
      <c r="T76" s="13"/>
      <c r="U76" s="13"/>
      <c r="V76" s="13"/>
      <c r="W76" s="13"/>
    </row>
    <row r="77" spans="1:23">
      <c r="A77" s="13"/>
      <c r="B77" s="13"/>
      <c r="C77" s="13"/>
      <c r="D77" s="13"/>
      <c r="E77" s="13"/>
      <c r="F77" s="13"/>
      <c r="G77" s="13"/>
      <c r="H77" s="13"/>
      <c r="I77" s="13"/>
      <c r="J77" s="13"/>
      <c r="K77" s="13"/>
      <c r="L77" s="13"/>
      <c r="M77" s="13"/>
      <c r="N77" s="13"/>
      <c r="O77" s="13"/>
      <c r="P77" s="13"/>
      <c r="Q77" s="13"/>
      <c r="R77" s="13"/>
      <c r="S77" s="13"/>
      <c r="T77" s="13"/>
      <c r="U77" s="13"/>
      <c r="V77" s="13"/>
      <c r="W77" s="13"/>
    </row>
    <row r="78" spans="1:23">
      <c r="A78" s="13"/>
      <c r="B78" s="13"/>
      <c r="C78" s="13"/>
      <c r="D78" s="13"/>
      <c r="E78" s="13"/>
      <c r="F78" s="13"/>
      <c r="G78" s="13"/>
      <c r="H78" s="13"/>
      <c r="I78" s="13"/>
      <c r="J78" s="13"/>
      <c r="K78" s="13"/>
      <c r="L78" s="13"/>
      <c r="M78" s="13"/>
      <c r="N78" s="13"/>
      <c r="O78" s="13"/>
      <c r="P78" s="13"/>
      <c r="Q78" s="13"/>
      <c r="R78" s="13"/>
      <c r="S78" s="13"/>
      <c r="T78" s="13"/>
      <c r="U78" s="13"/>
      <c r="V78" s="13"/>
      <c r="W78" s="13"/>
    </row>
    <row r="79" spans="1:23">
      <c r="A79" s="13"/>
      <c r="B79" s="13"/>
      <c r="C79" s="13"/>
      <c r="D79" s="13"/>
      <c r="E79" s="13"/>
      <c r="F79" s="13"/>
      <c r="G79" s="13"/>
      <c r="H79" s="13"/>
      <c r="I79" s="13"/>
      <c r="J79" s="13"/>
      <c r="K79" s="13"/>
      <c r="L79" s="13"/>
      <c r="M79" s="13"/>
      <c r="N79" s="13"/>
      <c r="O79" s="13"/>
      <c r="P79" s="13"/>
      <c r="Q79" s="13"/>
      <c r="R79" s="13"/>
      <c r="S79" s="13"/>
      <c r="T79" s="13"/>
      <c r="U79" s="13"/>
      <c r="V79" s="13"/>
      <c r="W79" s="13"/>
    </row>
    <row r="80" spans="1:23">
      <c r="A80" s="13"/>
      <c r="B80" s="13"/>
      <c r="C80" s="13"/>
      <c r="D80" s="13"/>
      <c r="E80" s="13"/>
      <c r="F80" s="13"/>
      <c r="G80" s="13"/>
      <c r="H80" s="13"/>
      <c r="I80" s="13"/>
      <c r="J80" s="13"/>
      <c r="K80" s="13"/>
      <c r="L80" s="13"/>
      <c r="M80" s="13"/>
      <c r="N80" s="13"/>
      <c r="O80" s="13"/>
      <c r="P80" s="13"/>
      <c r="Q80" s="13"/>
      <c r="R80" s="13"/>
      <c r="S80" s="13"/>
      <c r="T80" s="13"/>
      <c r="U80" s="13"/>
      <c r="V80" s="13"/>
      <c r="W80" s="13"/>
    </row>
    <row r="81" spans="1:23">
      <c r="A81" s="13"/>
      <c r="B81" s="13"/>
      <c r="C81" s="13"/>
      <c r="D81" s="13"/>
      <c r="E81" s="13"/>
      <c r="F81" s="13"/>
      <c r="G81" s="13"/>
      <c r="H81" s="13"/>
      <c r="I81" s="13"/>
      <c r="J81" s="13"/>
      <c r="K81" s="13"/>
      <c r="L81" s="13"/>
      <c r="M81" s="13"/>
      <c r="N81" s="13"/>
      <c r="O81" s="13"/>
      <c r="P81" s="13"/>
      <c r="Q81" s="13"/>
      <c r="R81" s="13"/>
      <c r="S81" s="13"/>
      <c r="T81" s="13"/>
      <c r="U81" s="13"/>
      <c r="V81" s="13"/>
      <c r="W81" s="13"/>
    </row>
    <row r="82" spans="1:23">
      <c r="A82" s="13"/>
      <c r="B82" s="13"/>
      <c r="C82" s="13"/>
      <c r="D82" s="13"/>
      <c r="E82" s="13"/>
      <c r="F82" s="13"/>
      <c r="G82" s="13"/>
      <c r="H82" s="13"/>
      <c r="I82" s="13"/>
      <c r="J82" s="13"/>
      <c r="K82" s="13"/>
      <c r="L82" s="13"/>
      <c r="M82" s="13"/>
      <c r="N82" s="13"/>
      <c r="O82" s="13"/>
      <c r="P82" s="13"/>
      <c r="Q82" s="13"/>
      <c r="R82" s="13"/>
      <c r="S82" s="13"/>
      <c r="T82" s="13"/>
      <c r="U82" s="13"/>
      <c r="V82" s="13"/>
      <c r="W82" s="13"/>
    </row>
    <row r="83" spans="1:23">
      <c r="A83" s="13"/>
      <c r="B83" s="13"/>
      <c r="C83" s="13"/>
      <c r="D83" s="13"/>
      <c r="E83" s="13"/>
      <c r="F83" s="13"/>
      <c r="G83" s="13"/>
      <c r="H83" s="13"/>
      <c r="I83" s="13"/>
      <c r="J83" s="13"/>
      <c r="K83" s="13"/>
      <c r="L83" s="13"/>
      <c r="M83" s="13"/>
      <c r="N83" s="13"/>
      <c r="O83" s="13"/>
      <c r="P83" s="13"/>
      <c r="Q83" s="13"/>
      <c r="R83" s="13"/>
      <c r="S83" s="13"/>
      <c r="T83" s="13"/>
      <c r="U83" s="13"/>
      <c r="V83" s="13"/>
      <c r="W83" s="13"/>
    </row>
    <row r="84" spans="1:23">
      <c r="A84" s="13"/>
      <c r="B84" s="13"/>
      <c r="C84" s="13"/>
      <c r="D84" s="13"/>
      <c r="E84" s="13"/>
      <c r="F84" s="13"/>
      <c r="G84" s="13"/>
      <c r="H84" s="13"/>
      <c r="I84" s="13"/>
      <c r="J84" s="13"/>
      <c r="K84" s="13"/>
      <c r="L84" s="13"/>
      <c r="M84" s="13"/>
      <c r="N84" s="13"/>
      <c r="O84" s="13"/>
      <c r="P84" s="13"/>
      <c r="Q84" s="13"/>
      <c r="R84" s="13"/>
      <c r="S84" s="13"/>
      <c r="T84" s="13"/>
      <c r="U84" s="13"/>
      <c r="V84" s="13"/>
      <c r="W84" s="13"/>
    </row>
    <row r="85" spans="1:23">
      <c r="A85" s="13"/>
      <c r="B85" s="13"/>
      <c r="C85" s="13"/>
      <c r="D85" s="13"/>
      <c r="E85" s="13"/>
      <c r="F85" s="13"/>
      <c r="G85" s="13"/>
      <c r="H85" s="13"/>
      <c r="I85" s="13"/>
      <c r="J85" s="13"/>
      <c r="K85" s="13"/>
      <c r="L85" s="13"/>
      <c r="M85" s="13"/>
      <c r="N85" s="13"/>
      <c r="O85" s="13"/>
      <c r="P85" s="13"/>
      <c r="Q85" s="13"/>
      <c r="R85" s="13"/>
      <c r="S85" s="13"/>
      <c r="T85" s="13"/>
      <c r="U85" s="13"/>
      <c r="V85" s="13"/>
      <c r="W85" s="13"/>
    </row>
    <row r="86" spans="1:23">
      <c r="A86" s="13"/>
      <c r="B86" s="13"/>
      <c r="C86" s="13"/>
      <c r="D86" s="13"/>
      <c r="E86" s="13"/>
      <c r="F86" s="13"/>
      <c r="G86" s="13"/>
      <c r="H86" s="13"/>
      <c r="I86" s="13"/>
      <c r="J86" s="13"/>
      <c r="K86" s="13"/>
      <c r="L86" s="13"/>
      <c r="M86" s="13"/>
      <c r="N86" s="13"/>
      <c r="O86" s="13"/>
      <c r="P86" s="13"/>
      <c r="Q86" s="13"/>
      <c r="R86" s="13"/>
      <c r="S86" s="13"/>
      <c r="T86" s="13"/>
      <c r="U86" s="13"/>
      <c r="V86" s="13"/>
      <c r="W86" s="13"/>
    </row>
    <row r="87" spans="1:23">
      <c r="A87" s="13"/>
      <c r="B87" s="13"/>
      <c r="C87" s="13"/>
      <c r="D87" s="13"/>
      <c r="E87" s="13"/>
      <c r="F87" s="13"/>
      <c r="G87" s="13"/>
      <c r="H87" s="13"/>
      <c r="I87" s="13"/>
      <c r="J87" s="13"/>
      <c r="K87" s="13"/>
      <c r="L87" s="13"/>
      <c r="M87" s="13"/>
      <c r="N87" s="13"/>
      <c r="O87" s="13"/>
      <c r="P87" s="13"/>
      <c r="Q87" s="13"/>
      <c r="R87" s="13"/>
      <c r="S87" s="13"/>
      <c r="T87" s="13"/>
      <c r="U87" s="13"/>
      <c r="V87" s="13"/>
      <c r="W87" s="13"/>
    </row>
    <row r="88" spans="1:23">
      <c r="A88" s="13"/>
      <c r="B88" s="13"/>
      <c r="C88" s="13"/>
      <c r="D88" s="13"/>
      <c r="E88" s="13"/>
      <c r="F88" s="13"/>
      <c r="G88" s="13"/>
      <c r="H88" s="13"/>
      <c r="I88" s="13"/>
      <c r="J88" s="13"/>
      <c r="K88" s="13"/>
      <c r="L88" s="13"/>
      <c r="M88" s="13"/>
      <c r="N88" s="13"/>
      <c r="O88" s="13"/>
      <c r="P88" s="13"/>
      <c r="Q88" s="13"/>
      <c r="R88" s="13"/>
      <c r="S88" s="13"/>
      <c r="T88" s="13"/>
      <c r="U88" s="13"/>
      <c r="V88" s="13"/>
      <c r="W88" s="13"/>
    </row>
    <row r="89" spans="1:23">
      <c r="A89" s="13"/>
      <c r="B89" s="13"/>
      <c r="C89" s="13"/>
      <c r="D89" s="13"/>
      <c r="E89" s="13"/>
      <c r="F89" s="13"/>
      <c r="G89" s="13"/>
      <c r="H89" s="13"/>
      <c r="I89" s="13"/>
      <c r="J89" s="13"/>
      <c r="K89" s="13"/>
      <c r="L89" s="13"/>
      <c r="M89" s="13"/>
      <c r="N89" s="13"/>
      <c r="O89" s="13"/>
      <c r="P89" s="13"/>
      <c r="Q89" s="13"/>
      <c r="R89" s="13"/>
      <c r="S89" s="13"/>
      <c r="T89" s="13"/>
      <c r="U89" s="13"/>
      <c r="V89" s="13"/>
      <c r="W89" s="13"/>
    </row>
    <row r="90" spans="1:23">
      <c r="A90" s="13"/>
      <c r="B90" s="13"/>
      <c r="C90" s="13"/>
      <c r="D90" s="13"/>
      <c r="E90" s="13"/>
      <c r="F90" s="13"/>
      <c r="G90" s="13"/>
      <c r="H90" s="13"/>
      <c r="I90" s="13"/>
      <c r="J90" s="13"/>
      <c r="K90" s="13"/>
      <c r="L90" s="13"/>
      <c r="M90" s="13"/>
      <c r="N90" s="13"/>
      <c r="O90" s="13"/>
      <c r="P90" s="13"/>
      <c r="Q90" s="13"/>
      <c r="R90" s="13"/>
      <c r="S90" s="13"/>
      <c r="T90" s="13"/>
      <c r="U90" s="13"/>
      <c r="V90" s="13"/>
      <c r="W90" s="13"/>
    </row>
    <row r="91" spans="1:23">
      <c r="A91" s="13"/>
      <c r="B91" s="13"/>
      <c r="C91" s="13"/>
      <c r="D91" s="13"/>
      <c r="E91" s="13"/>
      <c r="F91" s="13"/>
      <c r="G91" s="13"/>
      <c r="H91" s="13"/>
      <c r="I91" s="13"/>
      <c r="J91" s="13"/>
      <c r="K91" s="13"/>
      <c r="L91" s="13"/>
      <c r="M91" s="13"/>
      <c r="N91" s="13"/>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c r="A93" s="13"/>
      <c r="B93" s="13"/>
      <c r="C93" s="13"/>
      <c r="D93" s="13"/>
      <c r="E93" s="13"/>
      <c r="F93" s="13"/>
      <c r="G93" s="13"/>
      <c r="H93" s="13"/>
      <c r="I93" s="13"/>
      <c r="J93" s="13"/>
      <c r="K93" s="13"/>
      <c r="L93" s="13"/>
      <c r="M93" s="13"/>
      <c r="N93" s="13"/>
      <c r="O93" s="13"/>
      <c r="P93" s="13"/>
      <c r="Q93" s="13"/>
      <c r="R93" s="13"/>
      <c r="S93" s="13"/>
      <c r="T93" s="13"/>
      <c r="U93" s="13"/>
      <c r="V93" s="13"/>
      <c r="W93" s="13"/>
    </row>
    <row r="94" spans="1:23">
      <c r="A94" s="13"/>
      <c r="B94" s="13"/>
      <c r="C94" s="13"/>
      <c r="D94" s="13"/>
      <c r="E94" s="13"/>
      <c r="F94" s="13"/>
      <c r="G94" s="13"/>
      <c r="H94" s="13"/>
      <c r="I94" s="13"/>
      <c r="J94" s="13"/>
      <c r="K94" s="13"/>
      <c r="L94" s="13"/>
      <c r="M94" s="13"/>
      <c r="N94" s="13"/>
      <c r="O94" s="13"/>
      <c r="P94" s="13"/>
      <c r="Q94" s="13"/>
      <c r="R94" s="13"/>
      <c r="S94" s="13"/>
      <c r="T94" s="13"/>
      <c r="U94" s="13"/>
      <c r="V94" s="13"/>
      <c r="W94" s="13"/>
    </row>
    <row r="95" spans="1:23">
      <c r="A95" s="13"/>
      <c r="B95" s="13"/>
      <c r="C95" s="13"/>
      <c r="D95" s="13"/>
      <c r="E95" s="13"/>
      <c r="F95" s="13"/>
      <c r="G95" s="13"/>
      <c r="H95" s="13"/>
      <c r="I95" s="13"/>
      <c r="J95" s="13"/>
      <c r="K95" s="13"/>
      <c r="L95" s="13"/>
      <c r="M95" s="13"/>
      <c r="N95" s="13"/>
      <c r="O95" s="13"/>
      <c r="P95" s="13"/>
      <c r="Q95" s="13"/>
      <c r="R95" s="13"/>
      <c r="S95" s="13"/>
      <c r="T95" s="13"/>
      <c r="U95" s="13"/>
      <c r="V95" s="13"/>
      <c r="W95" s="13"/>
    </row>
    <row r="96" spans="1:23">
      <c r="A96" s="13"/>
      <c r="B96" s="13"/>
      <c r="C96" s="13"/>
      <c r="D96" s="13"/>
      <c r="E96" s="13"/>
      <c r="F96" s="13"/>
      <c r="G96" s="13"/>
      <c r="H96" s="13"/>
      <c r="I96" s="13"/>
      <c r="J96" s="13"/>
      <c r="K96" s="13"/>
      <c r="L96" s="13"/>
      <c r="M96" s="13"/>
      <c r="N96" s="13"/>
      <c r="O96" s="13"/>
      <c r="P96" s="13"/>
      <c r="Q96" s="13"/>
      <c r="R96" s="13"/>
      <c r="S96" s="13"/>
      <c r="T96" s="13"/>
      <c r="U96" s="13"/>
      <c r="V96" s="13"/>
      <c r="W96" s="13"/>
    </row>
    <row r="97" spans="1:23">
      <c r="A97" s="13"/>
      <c r="B97" s="13"/>
      <c r="C97" s="13"/>
      <c r="D97" s="13"/>
      <c r="E97" s="13"/>
      <c r="F97" s="13"/>
      <c r="G97" s="13"/>
      <c r="H97" s="13"/>
      <c r="I97" s="13"/>
      <c r="J97" s="13"/>
      <c r="K97" s="13"/>
      <c r="L97" s="13"/>
      <c r="M97" s="13"/>
      <c r="N97" s="13"/>
      <c r="O97" s="13"/>
      <c r="P97" s="13"/>
      <c r="Q97" s="13"/>
      <c r="R97" s="13"/>
      <c r="S97" s="13"/>
      <c r="T97" s="13"/>
      <c r="U97" s="13"/>
      <c r="V97" s="13"/>
      <c r="W97" s="13"/>
    </row>
    <row r="98" spans="1:23">
      <c r="A98" s="13"/>
      <c r="B98" s="13"/>
      <c r="C98" s="13"/>
      <c r="D98" s="13"/>
      <c r="E98" s="13"/>
      <c r="F98" s="13"/>
      <c r="G98" s="13"/>
      <c r="H98" s="13"/>
      <c r="I98" s="13"/>
      <c r="J98" s="13"/>
      <c r="K98" s="13"/>
      <c r="L98" s="13"/>
      <c r="M98" s="13"/>
      <c r="N98" s="13"/>
      <c r="O98" s="13"/>
      <c r="P98" s="13"/>
      <c r="Q98" s="13"/>
      <c r="R98" s="13"/>
      <c r="S98" s="13"/>
      <c r="T98" s="13"/>
      <c r="U98" s="13"/>
      <c r="V98" s="13"/>
      <c r="W98" s="13"/>
    </row>
    <row r="99" spans="1:23">
      <c r="A99" s="13"/>
      <c r="B99" s="13"/>
      <c r="C99" s="13"/>
      <c r="D99" s="13"/>
      <c r="E99" s="13"/>
      <c r="F99" s="13"/>
      <c r="G99" s="13"/>
      <c r="H99" s="13"/>
      <c r="I99" s="13"/>
      <c r="J99" s="13"/>
      <c r="K99" s="13"/>
      <c r="L99" s="13"/>
      <c r="M99" s="13"/>
      <c r="N99" s="13"/>
      <c r="O99" s="13"/>
      <c r="P99" s="13"/>
      <c r="Q99" s="13"/>
      <c r="R99" s="13"/>
      <c r="S99" s="13"/>
      <c r="T99" s="13"/>
      <c r="U99" s="13"/>
      <c r="V99" s="13"/>
      <c r="W99" s="13"/>
    </row>
    <row r="100" spans="1:23">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c r="N146" s="13"/>
    </row>
    <row r="147" spans="1:23">
      <c r="N147" s="13"/>
    </row>
    <row r="148" spans="1:23">
      <c r="N148" s="13"/>
    </row>
  </sheetData>
  <sheetProtection selectLockedCells="1"/>
  <mergeCells count="26">
    <mergeCell ref="L24:M24"/>
    <mergeCell ref="L25:M25"/>
    <mergeCell ref="L26:M26"/>
    <mergeCell ref="L18:M18"/>
    <mergeCell ref="L19:M19"/>
    <mergeCell ref="L20:M20"/>
    <mergeCell ref="L21:M21"/>
    <mergeCell ref="L22:M22"/>
    <mergeCell ref="L23:M23"/>
    <mergeCell ref="L15:M15"/>
    <mergeCell ref="L16:M16"/>
    <mergeCell ref="L17:M17"/>
    <mergeCell ref="F12:G12"/>
    <mergeCell ref="F13:G13"/>
    <mergeCell ref="F14:G14"/>
    <mergeCell ref="L10:M10"/>
    <mergeCell ref="L11:M11"/>
    <mergeCell ref="L12:M12"/>
    <mergeCell ref="L13:M13"/>
    <mergeCell ref="L14:M14"/>
    <mergeCell ref="F11:G11"/>
    <mergeCell ref="F1:G1"/>
    <mergeCell ref="C2:D2"/>
    <mergeCell ref="F8:G8"/>
    <mergeCell ref="F9:G9"/>
    <mergeCell ref="F10:G10"/>
  </mergeCells>
  <conditionalFormatting sqref="D4:D9 G5:G7 H8:H9 E9 D15:D28 F7:F28">
    <cfRule type="cellIs" dxfId="283" priority="70" operator="equal">
      <formula>"NO"</formula>
    </cfRule>
    <cfRule type="cellIs" dxfId="282" priority="71" operator="equal">
      <formula>"YES"</formula>
    </cfRule>
  </conditionalFormatting>
  <conditionalFormatting sqref="D10:D12">
    <cfRule type="cellIs" dxfId="281" priority="58" operator="equal">
      <formula>"NOT YET APPLICABLE"</formula>
    </cfRule>
    <cfRule type="cellIs" dxfId="280" priority="60" operator="equal">
      <formula>"NO"</formula>
    </cfRule>
    <cfRule type="cellIs" dxfId="279" priority="61" operator="equal">
      <formula>"YES"</formula>
    </cfRule>
  </conditionalFormatting>
  <conditionalFormatting sqref="E10:E12">
    <cfRule type="cellIs" dxfId="278" priority="59" operator="equal">
      <formula>"SEE GUIDANCE"</formula>
    </cfRule>
  </conditionalFormatting>
  <conditionalFormatting sqref="E10:E12">
    <cfRule type="cellIs" dxfId="277" priority="57" operator="equal">
      <formula>"CONTINUE ANSWERING"</formula>
    </cfRule>
  </conditionalFormatting>
  <conditionalFormatting sqref="F2">
    <cfRule type="cellIs" dxfId="276" priority="39" operator="equal">
      <formula>"NO"</formula>
    </cfRule>
    <cfRule type="cellIs" dxfId="275" priority="40" operator="equal">
      <formula>"YES"</formula>
    </cfRule>
  </conditionalFormatting>
  <conditionalFormatting sqref="I3">
    <cfRule type="cellIs" dxfId="274" priority="65" operator="equal">
      <formula>"NO"</formula>
    </cfRule>
    <cfRule type="cellIs" dxfId="273" priority="66" operator="equal">
      <formula>"YES"</formula>
    </cfRule>
  </conditionalFormatting>
  <conditionalFormatting sqref="I9">
    <cfRule type="cellIs" dxfId="272" priority="55" operator="equal">
      <formula>"NO"</formula>
    </cfRule>
    <cfRule type="cellIs" dxfId="271" priority="56" operator="equal">
      <formula>"YES"</formula>
    </cfRule>
  </conditionalFormatting>
  <conditionalFormatting sqref="J8:J9">
    <cfRule type="cellIs" dxfId="270" priority="50" operator="equal">
      <formula>"NO"</formula>
    </cfRule>
    <cfRule type="cellIs" dxfId="269" priority="51" operator="equal">
      <formula>"YES"</formula>
    </cfRule>
  </conditionalFormatting>
  <conditionalFormatting sqref="F5">
    <cfRule type="cellIs" dxfId="268" priority="34" operator="equal">
      <formula>"NO"</formula>
    </cfRule>
    <cfRule type="cellIs" dxfId="267" priority="35" operator="equal">
      <formula>"YES"</formula>
    </cfRule>
  </conditionalFormatting>
  <conditionalFormatting sqref="F5">
    <cfRule type="cellIs" dxfId="266" priority="24" operator="equal">
      <formula>"VERY HIGH"</formula>
    </cfRule>
    <cfRule type="cellIs" dxfId="265" priority="25" operator="equal">
      <formula>"HIGH"</formula>
    </cfRule>
    <cfRule type="cellIs" dxfId="264" priority="26" operator="equal">
      <formula>"HIGH"</formula>
    </cfRule>
    <cfRule type="cellIs" dxfId="263" priority="27" operator="equal">
      <formula>"HIGH"</formula>
    </cfRule>
    <cfRule type="cellIs" dxfId="262" priority="28" operator="equal">
      <formula>"HIGH"</formula>
    </cfRule>
    <cfRule type="cellIs" dxfId="261" priority="29" operator="equal">
      <formula>"MEDIUM"</formula>
    </cfRule>
    <cfRule type="cellIs" dxfId="260" priority="30" operator="equal">
      <formula>"LOW"</formula>
    </cfRule>
  </conditionalFormatting>
  <conditionalFormatting sqref="I4">
    <cfRule type="cellIs" dxfId="259" priority="22" operator="equal">
      <formula>"NO"</formula>
    </cfRule>
    <cfRule type="cellIs" dxfId="258" priority="23" operator="equal">
      <formula>"YES"</formula>
    </cfRule>
  </conditionalFormatting>
  <conditionalFormatting sqref="I4">
    <cfRule type="cellIs" dxfId="257" priority="12" operator="equal">
      <formula>"VERY HIGH"</formula>
    </cfRule>
    <cfRule type="cellIs" dxfId="256" priority="13" operator="equal">
      <formula>"HIGH"</formula>
    </cfRule>
    <cfRule type="cellIs" dxfId="255" priority="14" operator="equal">
      <formula>"HIGH"</formula>
    </cfRule>
    <cfRule type="cellIs" dxfId="254" priority="15" operator="equal">
      <formula>"HIGH"</formula>
    </cfRule>
    <cfRule type="cellIs" dxfId="253" priority="16" operator="equal">
      <formula>"HIGH"</formula>
    </cfRule>
    <cfRule type="cellIs" dxfId="252" priority="17" operator="equal">
      <formula>"MEDIUM"</formula>
    </cfRule>
    <cfRule type="cellIs" dxfId="251" priority="18" operator="equal">
      <formula>"LOW"</formula>
    </cfRule>
  </conditionalFormatting>
  <conditionalFormatting sqref="H10:H26 J10:J26">
    <cfRule type="cellIs" dxfId="250" priority="11" operator="equal">
      <formula>"Immediately"</formula>
    </cfRule>
  </conditionalFormatting>
  <conditionalFormatting sqref="F6">
    <cfRule type="cellIs" dxfId="249" priority="9" operator="equal">
      <formula>"NO"</formula>
    </cfRule>
    <cfRule type="cellIs" dxfId="248" priority="10" operator="equal">
      <formula>"YES"</formula>
    </cfRule>
  </conditionalFormatting>
  <conditionalFormatting sqref="D13">
    <cfRule type="cellIs" dxfId="247" priority="7" operator="equal">
      <formula>"YES"</formula>
    </cfRule>
    <cfRule type="cellIs" dxfId="246" priority="8" operator="equal">
      <formula>"NO"</formula>
    </cfRule>
  </conditionalFormatting>
  <conditionalFormatting sqref="D14">
    <cfRule type="cellIs" dxfId="245" priority="5" operator="equal">
      <formula>"NO"</formula>
    </cfRule>
    <cfRule type="cellIs" dxfId="244" priority="6" operator="equal">
      <formula>"YES"</formula>
    </cfRule>
  </conditionalFormatting>
  <conditionalFormatting sqref="E14">
    <cfRule type="cellIs" dxfId="243" priority="3" operator="equal">
      <formula>"END THE MONITORING"</formula>
    </cfRule>
    <cfRule type="cellIs" dxfId="242" priority="4" operator="equal">
      <formula>"SEE GUIDANCE"</formula>
    </cfRule>
  </conditionalFormatting>
  <conditionalFormatting sqref="E13">
    <cfRule type="cellIs" dxfId="241" priority="1" operator="equal">
      <formula>"CONTINUE ANSWERING"</formula>
    </cfRule>
    <cfRule type="cellIs" dxfId="240" priority="2" operator="equal">
      <formula>"SEE GUIDANCE"</formula>
    </cfRule>
  </conditionalFormatting>
  <dataValidations count="1">
    <dataValidation type="list" allowBlank="1" showInputMessage="1" showErrorMessage="1" sqref="D13:D14" xr:uid="{7E07E5B8-EAE3-8341-9237-A6360AC88D45}">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Button 1">
              <controlPr defaultSize="0" print="0" autoFill="0" autoPict="0" macro="[0]!Hoja11.BotonGrabar">
                <anchor moveWithCells="1" sizeWithCells="1">
                  <from>
                    <xdr:col>3</xdr:col>
                    <xdr:colOff>76200</xdr:colOff>
                    <xdr:row>3</xdr:row>
                    <xdr:rowOff>419100</xdr:rowOff>
                  </from>
                  <to>
                    <xdr:col>3</xdr:col>
                    <xdr:colOff>673100</xdr:colOff>
                    <xdr:row>3</xdr:row>
                    <xdr:rowOff>635000</xdr:rowOff>
                  </to>
                </anchor>
              </controlPr>
            </control>
          </mc:Choice>
        </mc:AlternateContent>
        <mc:AlternateContent xmlns:mc="http://schemas.openxmlformats.org/markup-compatibility/2006">
          <mc:Choice Requires="x14">
            <control shapeId="18434" r:id="rId4" name="Button 2">
              <controlPr defaultSize="0" print="0" autoFill="0" autoPict="0" macro="[0]!Hoja11.BotonLeer">
                <anchor moveWithCells="1" sizeWithCells="1">
                  <from>
                    <xdr:col>4</xdr:col>
                    <xdr:colOff>12700</xdr:colOff>
                    <xdr:row>3</xdr:row>
                    <xdr:rowOff>431800</xdr:rowOff>
                  </from>
                  <to>
                    <xdr:col>4</xdr:col>
                    <xdr:colOff>711200</xdr:colOff>
                    <xdr:row>3</xdr:row>
                    <xdr:rowOff>635000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7" operator="equal" id="{2665AA0E-24B2-3C48-9631-5612FBC2C627}">
            <xm:f>'INTERNAL REFERENCES'!$B$4</xm:f>
            <x14:dxf>
              <font>
                <color rgb="FF006100"/>
              </font>
              <fill>
                <patternFill>
                  <bgColor rgb="FFC6EFCE"/>
                </patternFill>
              </fill>
            </x14:dxf>
          </x14:cfRule>
          <x14:cfRule type="cellIs" priority="68" operator="equal" id="{8F974C74-3245-FC46-AD9E-2389EE36147C}">
            <xm:f>'INTERNAL REFERENCES'!$B$5</xm:f>
            <x14:dxf>
              <font>
                <color rgb="FF9C5700"/>
              </font>
              <fill>
                <patternFill>
                  <bgColor rgb="FFFFEB9C"/>
                </patternFill>
              </fill>
            </x14:dxf>
          </x14:cfRule>
          <x14:cfRule type="cellIs" priority="69" operator="equal" id="{38C29127-3AA5-A542-85AB-332A219ABA06}">
            <xm:f>'INTERNAL REFERENCES'!$B$6</xm:f>
            <x14:dxf>
              <font>
                <color rgb="FF9C0006"/>
              </font>
              <fill>
                <patternFill>
                  <bgColor rgb="FFFFC7CE"/>
                </patternFill>
              </fill>
            </x14:dxf>
          </x14:cfRule>
          <xm:sqref>D4:D9 G5:G7 H8:H9 E9 D15:D28 F7:F28</xm:sqref>
        </x14:conditionalFormatting>
        <x14:conditionalFormatting xmlns:xm="http://schemas.microsoft.com/office/excel/2006/main">
          <x14:cfRule type="cellIs" priority="36" operator="equal" id="{AE8430A2-B05E-864C-A252-6357C7C69CEA}">
            <xm:f>'INTERNAL REFERENCES'!$B$4</xm:f>
            <x14:dxf>
              <font>
                <color rgb="FF006100"/>
              </font>
              <fill>
                <patternFill>
                  <bgColor rgb="FFC6EFCE"/>
                </patternFill>
              </fill>
            </x14:dxf>
          </x14:cfRule>
          <x14:cfRule type="cellIs" priority="37" operator="equal" id="{FA9576B5-D68E-224C-AAD0-81EC39542CA0}">
            <xm:f>'INTERNAL REFERENCES'!$B$5</xm:f>
            <x14:dxf>
              <font>
                <color rgb="FF9C5700"/>
              </font>
              <fill>
                <patternFill>
                  <bgColor rgb="FFFFEB9C"/>
                </patternFill>
              </fill>
            </x14:dxf>
          </x14:cfRule>
          <x14:cfRule type="cellIs" priority="38" operator="equal" id="{72248BF3-CAEA-C249-8D19-20FAA46EC7CA}">
            <xm:f>'INTERNAL REFERENCES'!$B$6</xm:f>
            <x14:dxf>
              <font>
                <color rgb="FF9C0006"/>
              </font>
              <fill>
                <patternFill>
                  <bgColor rgb="FFFFC7CE"/>
                </patternFill>
              </fill>
            </x14:dxf>
          </x14:cfRule>
          <xm:sqref>F2</xm:sqref>
        </x14:conditionalFormatting>
        <x14:conditionalFormatting xmlns:xm="http://schemas.microsoft.com/office/excel/2006/main">
          <x14:cfRule type="cellIs" priority="45" operator="equal" id="{87211E2F-D499-C949-BCC4-9F82413433F9}">
            <xm:f>'INTERNAL REFERENCES'!$D$16</xm:f>
            <x14:dxf>
              <font>
                <color rgb="FF9C5700"/>
              </font>
              <fill>
                <patternFill>
                  <bgColor rgb="FFFFEB9C"/>
                </patternFill>
              </fill>
            </x14:dxf>
          </x14:cfRule>
          <x14:cfRule type="cellIs" priority="46" operator="equal" id="{A78BBCCC-664C-7D4F-91BA-B14F01262DCB}">
            <xm:f>'INTERNAL REFERENCES'!$D$15</xm:f>
            <x14:dxf>
              <font>
                <color rgb="FF9C5700"/>
              </font>
              <fill>
                <patternFill>
                  <bgColor rgb="FFFFEB9C"/>
                </patternFill>
              </fill>
            </x14:dxf>
          </x14:cfRule>
          <xm:sqref>H10:H15 J10:J15</xm:sqref>
        </x14:conditionalFormatting>
        <x14:conditionalFormatting xmlns:xm="http://schemas.microsoft.com/office/excel/2006/main">
          <x14:cfRule type="cellIs" priority="62" operator="equal" id="{8E71B387-8F76-E749-B569-E62F42755C4E}">
            <xm:f>'INTERNAL REFERENCES'!$B$4</xm:f>
            <x14:dxf>
              <font>
                <color rgb="FF006100"/>
              </font>
              <fill>
                <patternFill>
                  <bgColor rgb="FFC6EFCE"/>
                </patternFill>
              </fill>
            </x14:dxf>
          </x14:cfRule>
          <x14:cfRule type="cellIs" priority="63" operator="equal" id="{8097987C-657A-1046-A2FC-BDAD63CF56C6}">
            <xm:f>'INTERNAL REFERENCES'!$B$5</xm:f>
            <x14:dxf>
              <font>
                <color rgb="FF9C5700"/>
              </font>
              <fill>
                <patternFill>
                  <bgColor rgb="FFFFEB9C"/>
                </patternFill>
              </fill>
            </x14:dxf>
          </x14:cfRule>
          <x14:cfRule type="cellIs" priority="64" operator="equal" id="{8FDB08B9-6DA6-E34F-B6FD-1B6CAD33CDF5}">
            <xm:f>'INTERNAL REFERENCES'!$B$6</xm:f>
            <x14:dxf>
              <font>
                <color rgb="FF9C0006"/>
              </font>
              <fill>
                <patternFill>
                  <bgColor rgb="FFFFC7CE"/>
                </patternFill>
              </fill>
            </x14:dxf>
          </x14:cfRule>
          <xm:sqref>I3</xm:sqref>
        </x14:conditionalFormatting>
        <x14:conditionalFormatting xmlns:xm="http://schemas.microsoft.com/office/excel/2006/main">
          <x14:cfRule type="cellIs" priority="52" operator="equal" id="{5113D709-83BB-CF45-9376-725889AF1ADE}">
            <xm:f>'INTERNAL REFERENCES'!$B$4</xm:f>
            <x14:dxf>
              <font>
                <color rgb="FF006100"/>
              </font>
              <fill>
                <patternFill>
                  <bgColor rgb="FFC6EFCE"/>
                </patternFill>
              </fill>
            </x14:dxf>
          </x14:cfRule>
          <x14:cfRule type="cellIs" priority="53" operator="equal" id="{20AE5461-48F2-4A40-8735-89872864FDED}">
            <xm:f>'INTERNAL REFERENCES'!$B$5</xm:f>
            <x14:dxf>
              <font>
                <color rgb="FF9C5700"/>
              </font>
              <fill>
                <patternFill>
                  <bgColor rgb="FFFFEB9C"/>
                </patternFill>
              </fill>
            </x14:dxf>
          </x14:cfRule>
          <x14:cfRule type="cellIs" priority="54" operator="equal" id="{F1A8099B-BE33-C348-B1AE-A8D0870FB514}">
            <xm:f>'INTERNAL REFERENCES'!$B$6</xm:f>
            <x14:dxf>
              <font>
                <color rgb="FF9C0006"/>
              </font>
              <fill>
                <patternFill>
                  <bgColor rgb="FFFFC7CE"/>
                </patternFill>
              </fill>
            </x14:dxf>
          </x14:cfRule>
          <xm:sqref>I9</xm:sqref>
        </x14:conditionalFormatting>
        <x14:conditionalFormatting xmlns:xm="http://schemas.microsoft.com/office/excel/2006/main">
          <x14:cfRule type="cellIs" priority="41" operator="equal" id="{0CA75670-2EE2-C540-BCF6-86FF041F2370}">
            <xm:f>'INTERNAL REFERENCES'!$D$23</xm:f>
            <x14:dxf>
              <font>
                <color rgb="FF9C5700"/>
              </font>
              <fill>
                <patternFill>
                  <bgColor rgb="FFFFEB9C"/>
                </patternFill>
              </fill>
            </x14:dxf>
          </x14:cfRule>
          <x14:cfRule type="cellIs" priority="42" operator="equal" id="{B786066A-8A41-EA45-A902-6AEF9BE9F01F}">
            <xm:f>'INTERNAL REFERENCES'!$D$22</xm:f>
            <x14:dxf>
              <font>
                <color rgb="FF006100"/>
              </font>
              <fill>
                <patternFill>
                  <bgColor rgb="FFC6EFCE"/>
                </patternFill>
              </fill>
            </x14:dxf>
          </x14:cfRule>
          <x14:cfRule type="cellIs" priority="43" operator="equal" id="{C29DE913-AD2A-1F48-97B5-50A119C4E65B}">
            <xm:f>'INTERNAL REFERENCES'!$D$21</xm:f>
            <x14:dxf>
              <font>
                <color rgb="FF006100"/>
              </font>
              <fill>
                <patternFill>
                  <bgColor rgb="FFC6EFCE"/>
                </patternFill>
              </fill>
            </x14:dxf>
          </x14:cfRule>
          <x14:cfRule type="cellIs" priority="44" operator="equal" id="{86E66EEC-C699-AA44-95A4-FE525E0EC609}">
            <xm:f>'INTERNAL REFERENCES'!$D$24</xm:f>
            <x14:dxf>
              <font>
                <color rgb="FF9C0006"/>
              </font>
              <fill>
                <patternFill>
                  <bgColor rgb="FFFFC7CE"/>
                </patternFill>
              </fill>
            </x14:dxf>
          </x14:cfRule>
          <xm:sqref>J5</xm:sqref>
        </x14:conditionalFormatting>
        <x14:conditionalFormatting xmlns:xm="http://schemas.microsoft.com/office/excel/2006/main">
          <x14:cfRule type="cellIs" priority="47" operator="equal" id="{F33A038C-1FF3-2C44-A5C7-ECC375AF345A}">
            <xm:f>'INTERNAL REFERENCES'!$B$4</xm:f>
            <x14:dxf>
              <font>
                <color rgb="FF006100"/>
              </font>
              <fill>
                <patternFill>
                  <bgColor rgb="FFC6EFCE"/>
                </patternFill>
              </fill>
            </x14:dxf>
          </x14:cfRule>
          <x14:cfRule type="cellIs" priority="48" operator="equal" id="{B1D73730-6930-6F42-B6DD-D7A94D8D3862}">
            <xm:f>'INTERNAL REFERENCES'!$B$5</xm:f>
            <x14:dxf>
              <font>
                <color rgb="FF9C5700"/>
              </font>
              <fill>
                <patternFill>
                  <bgColor rgb="FFFFEB9C"/>
                </patternFill>
              </fill>
            </x14:dxf>
          </x14:cfRule>
          <x14:cfRule type="cellIs" priority="49" operator="equal" id="{3BF5508C-0C95-634F-8C18-4DAEF569F1D2}">
            <xm:f>'INTERNAL REFERENCES'!$B$6</xm:f>
            <x14:dxf>
              <font>
                <color rgb="FF9C0006"/>
              </font>
              <fill>
                <patternFill>
                  <bgColor rgb="FFFFC7CE"/>
                </patternFill>
              </fill>
            </x14:dxf>
          </x14:cfRule>
          <xm:sqref>J8:J9</xm:sqref>
        </x14:conditionalFormatting>
        <x14:conditionalFormatting xmlns:xm="http://schemas.microsoft.com/office/excel/2006/main">
          <x14:cfRule type="cellIs" priority="31" operator="equal" id="{AABA701E-0EAF-E44B-860B-384E9ADE6552}">
            <xm:f>'INTERNAL REFERENCES'!$B$4</xm:f>
            <x14:dxf>
              <font>
                <color rgb="FF006100"/>
              </font>
              <fill>
                <patternFill>
                  <bgColor rgb="FFC6EFCE"/>
                </patternFill>
              </fill>
            </x14:dxf>
          </x14:cfRule>
          <x14:cfRule type="cellIs" priority="32" operator="equal" id="{C1B0DA4A-1C0D-7A40-A0E3-9E873614F90E}">
            <xm:f>'INTERNAL REFERENCES'!$B$5</xm:f>
            <x14:dxf>
              <font>
                <color rgb="FF9C5700"/>
              </font>
              <fill>
                <patternFill>
                  <bgColor rgb="FFFFEB9C"/>
                </patternFill>
              </fill>
            </x14:dxf>
          </x14:cfRule>
          <x14:cfRule type="cellIs" priority="33" operator="equal" id="{01A55E0C-6D81-EA46-ADC8-2F0D15B9C0A7}">
            <xm:f>'INTERNAL REFERENCES'!$B$6</xm:f>
            <x14:dxf>
              <font>
                <color rgb="FF9C0006"/>
              </font>
              <fill>
                <patternFill>
                  <bgColor rgb="FFFFC7CE"/>
                </patternFill>
              </fill>
            </x14:dxf>
          </x14:cfRule>
          <xm:sqref>F5</xm:sqref>
        </x14:conditionalFormatting>
        <x14:conditionalFormatting xmlns:xm="http://schemas.microsoft.com/office/excel/2006/main">
          <x14:cfRule type="cellIs" priority="19" operator="equal" id="{F9D22AD1-0443-8D4E-9DDA-9DA9EF44190F}">
            <xm:f>'INTERNAL REFERENCES'!$B$4</xm:f>
            <x14:dxf>
              <font>
                <color rgb="FF006100"/>
              </font>
              <fill>
                <patternFill>
                  <bgColor rgb="FFC6EFCE"/>
                </patternFill>
              </fill>
            </x14:dxf>
          </x14:cfRule>
          <x14:cfRule type="cellIs" priority="20" operator="equal" id="{B564A6B5-96AB-A34B-A2CA-0695BF5DE7D0}">
            <xm:f>'INTERNAL REFERENCES'!$B$5</xm:f>
            <x14:dxf>
              <font>
                <color rgb="FF9C5700"/>
              </font>
              <fill>
                <patternFill>
                  <bgColor rgb="FFFFEB9C"/>
                </patternFill>
              </fill>
            </x14:dxf>
          </x14:cfRule>
          <x14:cfRule type="cellIs" priority="21" operator="equal" id="{07046861-3F66-5146-98BA-D488E8ACFDA4}">
            <xm:f>'INTERNAL REFERENCES'!$B$6</xm:f>
            <x14:dxf>
              <font>
                <color rgb="FF9C0006"/>
              </font>
              <fill>
                <patternFill>
                  <bgColor rgb="FFFFC7CE"/>
                </patternFill>
              </fill>
            </x14:dxf>
          </x14:cfRule>
          <xm:sqref>I4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DCFA16BB-A5FA-3E42-B551-A229B360B591}">
          <x14:formula1>
            <xm:f>'INTERNAL REFERENCES'!$B$24:$B$27</xm:f>
          </x14:formula1>
          <xm:sqref>I10:I15</xm:sqref>
        </x14:dataValidation>
        <x14:dataValidation type="list" allowBlank="1" showInputMessage="1" showErrorMessage="1" xr:uid="{93EE2ED2-7916-824E-86F3-6E650E1D5139}">
          <x14:formula1>
            <xm:f>'INTERNAL REFERENCES'!$D$14:$D$20</xm:f>
          </x14:formula1>
          <xm:sqref>H10:H14 J10:J15</xm:sqref>
        </x14:dataValidation>
        <x14:dataValidation type="list" allowBlank="1" showInputMessage="1" showErrorMessage="1" xr:uid="{9430B4A0-C57D-2545-98F4-E76D72F068C9}">
          <x14:formula1>
            <xm:f>'INTERNAL REFERENCES'!$C$14:$C$18</xm:f>
          </x14:formula1>
          <xm:sqref>D5:D7</xm:sqref>
        </x14:dataValidation>
        <x14:dataValidation type="list" allowBlank="1" showInputMessage="1" showErrorMessage="1" xr:uid="{C7E15FD4-79ED-FD47-93EB-C5B2AD2D7FE2}">
          <x14:formula1>
            <xm:f>'INTERNAL REFERENCES'!$C$19:$C$33</xm:f>
          </x14:formula1>
          <xm:sqref>E3</xm:sqref>
        </x14:dataValidation>
        <x14:dataValidation type="list" allowBlank="1" showInputMessage="1" showErrorMessage="1" xr:uid="{F6117315-EBA7-8C49-8D8A-1D29EA1F05C2}">
          <x14:formula1>
            <xm:f>'INTERNAL REFERENCES'!$A$1:$A$36</xm:f>
          </x14:formula1>
          <xm:sqref>H5</xm:sqref>
        </x14:dataValidation>
        <x14:dataValidation type="list" allowBlank="1" showInputMessage="1" showErrorMessage="1" xr:uid="{2090B112-5F78-4640-BC1B-F49E46B1674A}">
          <x14:formula1>
            <xm:f>'INTERNAL REFERENCES'!$D$1:$D$15</xm:f>
          </x14:formula1>
          <xm:sqref>C16:C26</xm:sqref>
        </x14:dataValidation>
        <x14:dataValidation type="list" allowBlank="1" showInputMessage="1" showErrorMessage="1" xr:uid="{CD433D0C-40C6-7E4F-8F7E-B41353929041}">
          <x14:formula1>
            <xm:f>'INTERNAL REFERENCES'!$B$20:$B$24</xm:f>
          </x14:formula1>
          <xm:sqref>D10:D12</xm:sqref>
        </x14:dataValidation>
        <x14:dataValidation type="list" allowBlank="1" showInputMessage="1" showErrorMessage="1" xr:uid="{A9943946-8680-0043-8DD1-3A02A0204A89}">
          <x14:formula1>
            <xm:f>'INTERNAL REFERENCES'!$D$21:$D$25</xm:f>
          </x14:formula1>
          <xm:sqref>J5</xm:sqref>
        </x14:dataValidation>
        <x14:dataValidation type="list" allowBlank="1" showInputMessage="1" showErrorMessage="1" xr:uid="{B4A42DD8-DB09-0A48-AD6B-36B0061EA9EE}">
          <x14:formula1>
            <xm:f>'INTERNAL REFERENCES'!$D$1:$D$13</xm:f>
          </x14:formula1>
          <xm:sqref>C2:D2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4E907969602443AEA43C566584EF1E" ma:contentTypeVersion="15" ma:contentTypeDescription="Create a new document." ma:contentTypeScope="" ma:versionID="27825874a34ba32044cae926e86359c9">
  <xsd:schema xmlns:xsd="http://www.w3.org/2001/XMLSchema" xmlns:xs="http://www.w3.org/2001/XMLSchema" xmlns:p="http://schemas.microsoft.com/office/2006/metadata/properties" xmlns:ns2="12bbda02-7997-435c-949a-1e5eb1c4c814" xmlns:ns3="93a9ee5a-f5a2-4d47-bc8f-53087479cf23" targetNamespace="http://schemas.microsoft.com/office/2006/metadata/properties" ma:root="true" ma:fieldsID="829075b03d8f9d759174a66789131254" ns2:_="" ns3:_="">
    <xsd:import namespace="12bbda02-7997-435c-949a-1e5eb1c4c814"/>
    <xsd:import namespace="93a9ee5a-f5a2-4d47-bc8f-53087479cf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da02-7997-435c-949a-1e5eb1c4c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bd2b849-98f4-4809-829f-944a6f4ebe35}" ma:internalName="TaxCatchAll" ma:showField="CatchAllData" ma:web="12bbda02-7997-435c-949a-1e5eb1c4c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a9ee5a-f5a2-4d47-bc8f-53087479cf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93d0ea-4416-4ad4-816e-01aa2fb91f8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B76C6-BAEB-4671-8F31-64C02FDC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da02-7997-435c-949a-1e5eb1c4c814"/>
    <ds:schemaRef ds:uri="93a9ee5a-f5a2-4d47-bc8f-53087479cf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290EC-0CDD-4270-A9D4-DA591F915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16</vt:i4>
      </vt:variant>
      <vt:variant>
        <vt:lpstr>Benoemde bereiken</vt:lpstr>
      </vt:variant>
      <vt:variant>
        <vt:i4>2</vt:i4>
      </vt:variant>
    </vt:vector>
  </HeadingPairs>
  <TitlesOfParts>
    <vt:vector size="18" baseType="lpstr">
      <vt:lpstr>PRESENTATION - INSTRUCTIONS</vt:lpstr>
      <vt:lpstr>0. MASTER</vt:lpstr>
      <vt:lpstr>1. LABOUR</vt:lpstr>
      <vt:lpstr>2. GRIEVANCE MAN</vt:lpstr>
      <vt:lpstr>3. SEP</vt:lpstr>
      <vt:lpstr>4. GENDER</vt:lpstr>
      <vt:lpstr>5. ACCIDENTS-INCIDENTS</vt:lpstr>
      <vt:lpstr>6.1.SPC-ESMP</vt:lpstr>
      <vt:lpstr>6.2.SPC-ESMP</vt:lpstr>
      <vt:lpstr>6.3.SPC-ESMP</vt:lpstr>
      <vt:lpstr>6.4.SPC-ESMP</vt:lpstr>
      <vt:lpstr>6.5.SPC-ESMP</vt:lpstr>
      <vt:lpstr>CHART</vt:lpstr>
      <vt:lpstr>INTERNAL REFERENCES</vt:lpstr>
      <vt:lpstr>DBHEADER</vt:lpstr>
      <vt:lpstr>DBBODY</vt:lpstr>
      <vt:lpstr>'INTERNAL REFERENCES'!_ftn1</vt:lpstr>
      <vt:lpstr>'INTERNAL REFERENCES'!_ftnref1</vt:lpstr>
    </vt:vector>
  </TitlesOfParts>
  <Manager/>
  <Company>COCO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 TOOL</dc:title>
  <dc:subject>Environmental and Social Screening and Evaluation</dc:subject>
  <dc:creator>Sergio Rodriguez</dc:creator>
  <cp:keywords/>
  <dc:description>ESSE tool - GLF ESMS</dc:description>
  <cp:lastModifiedBy>Paulina Couenberg</cp:lastModifiedBy>
  <dcterms:created xsi:type="dcterms:W3CDTF">2024-05-07T13:58:47Z</dcterms:created>
  <dcterms:modified xsi:type="dcterms:W3CDTF">2024-12-24T01:06:57Z</dcterms:modified>
  <cp:category>GLF ESMS</cp:category>
</cp:coreProperties>
</file>